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SADRŽAJ" sheetId="1" r:id="rId1"/>
    <sheet name="1.Opći dio" sheetId="2" r:id="rId2"/>
    <sheet name="2.Prihodi i primici ekonom. kl." sheetId="3" r:id="rId3"/>
    <sheet name="3.Prihodi i rashodi po izv. f." sheetId="4" r:id="rId4"/>
    <sheet name="4.Prih. ekonom. kl. i izv. " sheetId="5" r:id="rId5"/>
    <sheet name="5.Rash. prog., ek kl. i izv." sheetId="6" r:id="rId6"/>
  </sheets>
  <definedNames/>
  <calcPr fullCalcOnLoad="1"/>
</workbook>
</file>

<file path=xl/sharedStrings.xml><?xml version="1.0" encoding="utf-8"?>
<sst xmlns="http://schemas.openxmlformats.org/spreadsheetml/2006/main" count="587" uniqueCount="195">
  <si>
    <t>IZVJEŠTAJ O IZVRŠENJU FINANCIJSKOG PLANA ZA 2021. GODINU</t>
  </si>
  <si>
    <t>PRIHODI/RASHODI TEKUĆA GODINA</t>
  </si>
  <si>
    <t>Izvršenje 2020.</t>
  </si>
  <si>
    <t>Financijski plan 2021.</t>
  </si>
  <si>
    <t>Izvršenje 2021.</t>
  </si>
  <si>
    <t>PRIHODI UKUPNO</t>
  </si>
  <si>
    <t>OPĆI DIO</t>
  </si>
  <si>
    <t>PRIHODI POSLOVANJA</t>
  </si>
  <si>
    <t>PRIHODI OD PRODAJE NEFINANCIJSKE IMOVINE</t>
  </si>
  <si>
    <t>RASHODI POSLOVANJA</t>
  </si>
  <si>
    <t>RASHODI ZA NEFINANCIJSKU IMOVINU</t>
  </si>
  <si>
    <t>RAZLIKA - VIŠAK/MANJAK</t>
  </si>
  <si>
    <t>VIŠKOVI/MANJKOVI</t>
  </si>
  <si>
    <t>UKUPAN DONOS VIŠKA/MANJKA IZ PRETHODNE GODINE</t>
  </si>
  <si>
    <t>MANJAK IZ PRETHODNE GODINE KOJI ĆE SE POKRITI</t>
  </si>
  <si>
    <t>Račun prihoda/primitka</t>
  </si>
  <si>
    <t>Naziv računa</t>
  </si>
  <si>
    <t>Ostvarenje/izvršenje 2020.</t>
  </si>
  <si>
    <t>Izvorni plan 2021.</t>
  </si>
  <si>
    <t>Tekući plan 2021.</t>
  </si>
  <si>
    <t>Ostvarenje/izvršenje 2021.</t>
  </si>
  <si>
    <t>Indeks</t>
  </si>
  <si>
    <t>6=5/2*100</t>
  </si>
  <si>
    <t>7=5/4*100</t>
  </si>
  <si>
    <t>Pomoći iz inozemstva i od subjekata unutar općeg proračuna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</si>
  <si>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</si>
  <si>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</si>
  <si>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</si>
  <si>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</si>
  <si>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Tekuće pomoći iz državnog proračuna temeljem prijenosa EU sredstava</t>
  </si>
  <si>
    <t>Kapitalne pomoći iz državnog proračuna temeljem prijenosa EU sredstava</t>
  </si>
  <si>
    <t>Prihodi od upravnih i administrativnih pristojbi, pristojbi po posebnim propisima i naknada</t>
  </si>
  <si>
    <t>Sufinanciranje cijene usluge, participacije i slično</t>
  </si>
  <si>
    <t>Prihodi od prodaje proizvoda i robe te pruženih usluga i prihodi od donacija te povrati po protestiranim jamstvima</t>
  </si>
  <si>
    <t xml:space="preserve">Prihodi od prodanih proizvoda </t>
  </si>
  <si>
    <t>Prihodi od pruženih usluga</t>
  </si>
  <si>
    <t>Tekuće donacije od fizičkih osoba</t>
  </si>
  <si>
    <t>Tekuće donacije od trgovačkih društava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</si>
  <si>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</si>
  <si>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</si>
  <si>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</si>
  <si>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</si>
  <si>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kazne, upravne mjere i ostali prihodi</t>
  </si>
  <si>
    <t>Ostali prihodi</t>
  </si>
  <si>
    <t>RASHODI I IZDACI</t>
  </si>
  <si>
    <t>Rashodi za zaposlene</t>
  </si>
  <si>
    <t>Plaće</t>
  </si>
  <si>
    <t>Plaće za redovan rad</t>
  </si>
  <si>
    <t>Plaće za prekovremeni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</si>
  <si>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</si>
  <si>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</si>
  <si>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</si>
  <si>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</si>
  <si>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</si>
  <si>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</si>
  <si>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</si>
  <si>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</si>
  <si>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</si>
  <si>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</si>
  <si>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</si>
  <si>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</si>
  <si>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</si>
  <si>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</si>
  <si>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</si>
  <si>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</si>
  <si>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</si>
  <si>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</si>
  <si>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</si>
  <si>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</si>
  <si>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</si>
  <si>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</si>
  <si>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</si>
  <si>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</si>
  <si>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</si>
  <si>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</si>
  <si>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</si>
  <si>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</si>
  <si>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</si>
  <si>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Pristojbe i naknade</t>
  </si>
  <si>
    <t>Financijski rashodi</t>
  </si>
  <si>
    <t>Kamate za primljene kredite i zajmove</t>
  </si>
  <si>
    <t>Kamate za primljene kredite i zajmove od kreditnih i ostalih financijskih institucija izvan javnog sektora</t>
  </si>
  <si>
    <t>Ostali financijski rashodi</t>
  </si>
  <si>
    <t>Negativne tečajne razlike i razlike zbog primjene valutne klauzule</t>
  </si>
  <si>
    <t>Zatezne kamate</t>
  </si>
  <si>
    <t>Pomoći dane u inozemstvo i unutar opće države</t>
  </si>
  <si>
    <t>Pomoći temeljem prijenosa EU sredstava</t>
  </si>
  <si>
    <t>Kapitalne pomoći temeljem prijenosa EU sredstava</t>
  </si>
  <si>
    <t>Ostali rashodi</t>
  </si>
  <si>
    <t>Tekuće donacije</t>
  </si>
  <si>
    <t>Tekuće donacije iz EU sredstava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</si>
  <si>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</si>
  <si>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</si>
  <si>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</si>
  <si>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</si>
  <si>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</si>
  <si>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</si>
  <si>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Knjige, umjetnička djela i ostale izložbene vrijednosti</t>
  </si>
  <si>
    <t>Muzejski izlošci i predmeti prirodnih rijetkosti</t>
  </si>
  <si>
    <t>Nematerijalna proizvedena imovina</t>
  </si>
  <si>
    <t>Ostala nematerijalna proizvedena imovina</t>
  </si>
  <si>
    <t>Rashodi za dodatna ulaganja na nefinancijskoj imovini</t>
  </si>
  <si>
    <t>Dodatna ulaganja na građevinskim objektima</t>
  </si>
  <si>
    <t>Dodatna ulaganja na postrojenjima i opremi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</si>
  <si>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</si>
  <si>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</si>
  <si>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</si>
  <si>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Oznaka IF</t>
  </si>
  <si>
    <t>Naziv izvora financiranja</t>
  </si>
  <si>
    <t>Opći prihodi i primici</t>
  </si>
  <si>
    <t>PRIHODI</t>
  </si>
  <si>
    <t>RASHODI</t>
  </si>
  <si>
    <t>Pomoći iz državnog proračuna</t>
  </si>
  <si>
    <t>Pomoći iz županijskog proračuna</t>
  </si>
  <si>
    <t>Ostale pomoći</t>
  </si>
  <si>
    <t>Donacije</t>
  </si>
  <si>
    <t>Ostali prihodi za posebne namjene</t>
  </si>
  <si>
    <t>Vlastiti prihodi</t>
  </si>
  <si>
    <t>Višak prihoda korišten za pokriće rashoda</t>
  </si>
  <si>
    <t>Ukupni prihodi</t>
  </si>
  <si>
    <t>Ukupni rashodi</t>
  </si>
  <si>
    <t>Izvor financiranja 1 Opći prihodi i primici</t>
  </si>
  <si>
    <t>5=4/3*100</t>
  </si>
  <si>
    <t>UKUPNO Izvor financiranja Opći prihodi i primici</t>
  </si>
  <si>
    <t>Izvor financiranja 21 Pomoći iz državnog proračuna</t>
  </si>
  <si>
    <t>Izvor financiranja 22 Pomoći iz županijskog proračuna</t>
  </si>
  <si>
    <t>Izvor financiranja 23 Ostale pomoći</t>
  </si>
  <si>
    <t>Izvor financiranja 31 Donacije</t>
  </si>
  <si>
    <t>Prihodi od prodaje proizvoda i roba te pruženih usluga, prihodi od donacija te povrati po protestiranim jamstvima</t>
  </si>
  <si>
    <t>Donacije od pravnih i fizičkih osoba izvan općeg proračuna i povrat donacija po protestiranim jamstvima</t>
  </si>
  <si>
    <t>Izvor financiranja 4 Prihodi za posebne namjene</t>
  </si>
  <si>
    <t>Izvor financiranja 71 Vlastiti prihodi</t>
  </si>
  <si>
    <t>Prihodi od prodanih proizvoda</t>
  </si>
  <si>
    <t>Kazne, upravne mjere i ostali prihodi</t>
  </si>
  <si>
    <t>152001 MUZEJSKA DJELATNOST</t>
  </si>
  <si>
    <t>A 15200101 - Redovna djelatnost Muzeja</t>
  </si>
  <si>
    <t>Usluge tekućeg i investicijskog održavanja</t>
  </si>
  <si>
    <t>Otplata glavnice primljenih kredita i zajmova od kreditnih i ostalih financijskih institucija izvan javnog sektroa</t>
  </si>
  <si>
    <t>Otplata glavnice primljenih zajmova od ostalih tuzemnih financijskih institucija izvan javnog sektroa</t>
  </si>
  <si>
    <t>152002 ZAŠTITA KULTURNO POVIJESNE BAŠTINE</t>
  </si>
  <si>
    <t>A 15200201 - Zaštita kulturno povijesne baštine</t>
  </si>
  <si>
    <t>UKUPNO A</t>
  </si>
  <si>
    <t>KP 15200202 - Stalni postav Muzeja</t>
  </si>
  <si>
    <t>UKUPNO Kp</t>
  </si>
  <si>
    <t>UKUPNO Tp</t>
  </si>
  <si>
    <t>A 15200215 - Muzejsko galerijska djelatnost</t>
  </si>
  <si>
    <t>Izvor financiranja 445 Ostali prihodi za posebne namjene</t>
  </si>
  <si>
    <t>A 15200216 -Arheološki lokaliteti</t>
  </si>
  <si>
    <t>Izvor financiranja 11 Opći prihodi i primici</t>
  </si>
  <si>
    <t>A 15200217 -Muzejsko izdavaštvo</t>
  </si>
  <si>
    <t>KP 25100823 -Palača Rossini</t>
  </si>
  <si>
    <t xml:space="preserve">Kamate za primljene kredite i zajmove </t>
  </si>
  <si>
    <t>Prihodi od prodaje robe</t>
  </si>
  <si>
    <t>TP 15200214 - Muzejski depo</t>
  </si>
  <si>
    <t>Račun rashoda/izdataka</t>
  </si>
  <si>
    <t>15200 MUZEJ GRADA</t>
  </si>
  <si>
    <t>Kapitalne pomoći proračunskim korisnicima iz proračuna koji im nije nadležan</t>
  </si>
  <si>
    <t>UKUPNO Izvor financiranja Pomoći iz državnog proračuna</t>
  </si>
  <si>
    <t>UKUPNO Izvor financiranja Pomoći iz županijskog proračuna</t>
  </si>
  <si>
    <t>UKUPNO Izvor financiranja Ostale pomoći</t>
  </si>
  <si>
    <t>UKUPNO Izvor financiranja Donacije</t>
  </si>
  <si>
    <t>UKUPNO Izvor financiranja Prihodi za posebne namjene</t>
  </si>
  <si>
    <t>UKUPNO Izvor financiranja Vlastiti prihodi</t>
  </si>
  <si>
    <t>UKUPNO PRIHODI</t>
  </si>
  <si>
    <t>UKUPNO PRIHODI + VIŠAK KORIŠTEN ZA POKRIĆE RASHODA</t>
  </si>
  <si>
    <t>UKUPNO RASHODI</t>
  </si>
  <si>
    <t xml:space="preserve">VIŠAK/MANJAK </t>
  </si>
  <si>
    <t>RASHODI I IZDACI UKUPNO</t>
  </si>
  <si>
    <t>IZDACI ZA FINANCIJSKU IMOVINU</t>
  </si>
  <si>
    <t>Tablica 1.</t>
  </si>
  <si>
    <t>Tablica 2.</t>
  </si>
  <si>
    <t>Tablica 3.</t>
  </si>
  <si>
    <t>Tablica 4.</t>
  </si>
  <si>
    <t>Tablica 5.</t>
  </si>
  <si>
    <t>Manjak prihoda koji će se pokriti u sljedećem razdoblju</t>
  </si>
  <si>
    <t>Rezultat poslovanja</t>
  </si>
  <si>
    <t>Višak prihoda korišten za pokriće rashoda izvora 11</t>
  </si>
  <si>
    <t>Ukupni manjak pokriven viškom prihoda/za pokriće u sljedećem razdoblju</t>
  </si>
  <si>
    <t>REZULTAT</t>
  </si>
  <si>
    <t>PREGLED UKUPNIH PRIHODA I RASHODA PO IZVORIMA FINANCIRANJA ZA 2021. GODINU</t>
  </si>
  <si>
    <t>Zakonski zastupnik</t>
  </si>
  <si>
    <t>Ana Karađole, viša specijalistica za financije i računovodstvo</t>
  </si>
  <si>
    <t>Marina Filipović-Grčić, voditeljica Financijsko-računovodstvene službe</t>
  </si>
  <si>
    <t>mr. sc. Željko Krnčević</t>
  </si>
  <si>
    <t>dr. sc. Dragan Zlatović</t>
  </si>
  <si>
    <t>Predsjednik Upravnog vijeća</t>
  </si>
  <si>
    <t>PRIHODI I PRIMICI PO EKONOMSKOJ KLASIFIKACIJI I IZVORIMA FINANCIRANJA ZA 2021. GODINU</t>
  </si>
  <si>
    <t>PO EKONOMSKOJ KLASIFIKACIJI - PRIHODI I PRIMICI</t>
  </si>
  <si>
    <t>PO EKONOMSKOJ KLASIFIKACIJI I IZVORIMA FINANCIRANJA - PRIHODI I PRIMICI</t>
  </si>
  <si>
    <t>PO PROGRAMSKOJ, EKONOMSKOJ KLASIFIKACIJI I IZVORIMA FINANCIRANJA - RASHODI I IZDACI</t>
  </si>
  <si>
    <t>PRIHODI I PRIMICI PO EKONOMSKOJ KLASIFIKACIJI ZA 2021. GODINU</t>
  </si>
  <si>
    <t>OPĆI DIO ZA 2021. GODINU</t>
  </si>
  <si>
    <t>RASHODI I IZDACI PO PROGRAMSKOJ, EKONOMSKOJ KLASIFIKACIJI I IZVORIMA FINANCIRANJA ZA 2021. GODINU</t>
  </si>
  <si>
    <t>IZVJEŠTAJ O IZVRŠENJU FINANCIJSKOG PLANA MUZEJA GRADA ŠIBENIKA ZA 2021. GODINU</t>
  </si>
  <si>
    <t>Pripremile: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</si>
</sst>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3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2" fillId="33" borderId="10" xfId="0" applyFont="1" applyFill="1" applyBorder="1" applyAlignment="1">
      <alignment/>
    </xf>
    <xf numFmtId="0" fontId="32" fillId="2" borderId="10" xfId="0" applyFont="1" applyFill="1" applyBorder="1" applyAlignment="1">
      <alignment/>
    </xf>
    <xf numFmtId="4" fontId="32" fillId="2" borderId="10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3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10" fontId="0" fillId="0" borderId="10" xfId="0" applyNumberFormat="1" applyBorder="1" applyAlignment="1">
      <alignment vertical="top" wrapText="1"/>
    </xf>
    <xf numFmtId="10" fontId="32" fillId="0" borderId="10" xfId="0" applyNumberFormat="1" applyFont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32" fillId="2" borderId="10" xfId="0" applyFont="1" applyFill="1" applyBorder="1" applyAlignment="1">
      <alignment vertical="top" wrapText="1"/>
    </xf>
    <xf numFmtId="4" fontId="32" fillId="2" borderId="10" xfId="0" applyNumberFormat="1" applyFont="1" applyFill="1" applyBorder="1" applyAlignment="1">
      <alignment vertical="top" wrapText="1"/>
    </xf>
    <xf numFmtId="10" fontId="32" fillId="2" borderId="10" xfId="0" applyNumberFormat="1" applyFont="1" applyFill="1" applyBorder="1" applyAlignment="1">
      <alignment vertical="top" wrapText="1"/>
    </xf>
    <xf numFmtId="10" fontId="0" fillId="0" borderId="10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32" fillId="34" borderId="10" xfId="0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1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top" wrapText="1"/>
    </xf>
    <xf numFmtId="0" fontId="32" fillId="34" borderId="10" xfId="0" applyFont="1" applyFill="1" applyBorder="1" applyAlignment="1">
      <alignment vertical="top" wrapText="1"/>
    </xf>
    <xf numFmtId="4" fontId="32" fillId="34" borderId="10" xfId="0" applyNumberFormat="1" applyFont="1" applyFill="1" applyBorder="1" applyAlignment="1">
      <alignment vertical="top" wrapText="1"/>
    </xf>
    <xf numFmtId="10" fontId="32" fillId="34" borderId="10" xfId="0" applyNumberFormat="1" applyFont="1" applyFill="1" applyBorder="1" applyAlignment="1">
      <alignment vertical="top" wrapText="1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/>
    </xf>
    <xf numFmtId="0" fontId="32" fillId="33" borderId="12" xfId="0" applyFont="1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32" fillId="33" borderId="15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32" fillId="33" borderId="17" xfId="0" applyFont="1" applyFill="1" applyBorder="1" applyAlignment="1">
      <alignment vertical="top"/>
    </xf>
    <xf numFmtId="0" fontId="32" fillId="33" borderId="18" xfId="0" applyFont="1" applyFill="1" applyBorder="1" applyAlignment="1">
      <alignment vertical="top"/>
    </xf>
    <xf numFmtId="0" fontId="32" fillId="33" borderId="19" xfId="0" applyFont="1" applyFill="1" applyBorder="1" applyAlignment="1">
      <alignment vertical="top"/>
    </xf>
    <xf numFmtId="0" fontId="32" fillId="33" borderId="20" xfId="0" applyFont="1" applyFill="1" applyBorder="1" applyAlignment="1">
      <alignment vertical="top"/>
    </xf>
    <xf numFmtId="4" fontId="0" fillId="33" borderId="21" xfId="0" applyNumberFormat="1" applyFill="1" applyBorder="1" applyAlignment="1">
      <alignment vertical="top"/>
    </xf>
    <xf numFmtId="0" fontId="0" fillId="33" borderId="21" xfId="0" applyFill="1" applyBorder="1" applyAlignment="1">
      <alignment vertical="top"/>
    </xf>
    <xf numFmtId="0" fontId="0" fillId="33" borderId="22" xfId="0" applyFill="1" applyBorder="1" applyAlignment="1">
      <alignment vertical="top"/>
    </xf>
    <xf numFmtId="0" fontId="0" fillId="33" borderId="18" xfId="0" applyFill="1" applyBorder="1" applyAlignment="1">
      <alignment vertical="top"/>
    </xf>
    <xf numFmtId="0" fontId="0" fillId="33" borderId="19" xfId="0" applyFill="1" applyBorder="1" applyAlignment="1">
      <alignment vertical="top"/>
    </xf>
    <xf numFmtId="0" fontId="32" fillId="34" borderId="10" xfId="0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10" fontId="0" fillId="33" borderId="22" xfId="0" applyNumberFormat="1" applyFill="1" applyBorder="1" applyAlignment="1">
      <alignment vertical="top"/>
    </xf>
    <xf numFmtId="0" fontId="0" fillId="0" borderId="0" xfId="0" applyAlignment="1">
      <alignment wrapText="1"/>
    </xf>
    <xf numFmtId="0" fontId="32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2" fillId="34" borderId="23" xfId="0" applyFont="1" applyFill="1" applyBorder="1" applyAlignment="1">
      <alignment/>
    </xf>
    <xf numFmtId="0" fontId="32" fillId="34" borderId="11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32" fillId="34" borderId="24" xfId="0" applyFont="1" applyFill="1" applyBorder="1" applyAlignment="1">
      <alignment/>
    </xf>
    <xf numFmtId="0" fontId="32" fillId="33" borderId="10" xfId="0" applyFont="1" applyFill="1" applyBorder="1" applyAlignment="1">
      <alignment vertical="top" wrapText="1"/>
    </xf>
    <xf numFmtId="0" fontId="0" fillId="34" borderId="23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32" fillId="34" borderId="17" xfId="0" applyFont="1" applyFill="1" applyBorder="1" applyAlignment="1">
      <alignment/>
    </xf>
    <xf numFmtId="0" fontId="32" fillId="35" borderId="0" xfId="0" applyFont="1" applyFill="1" applyAlignment="1">
      <alignment horizontal="center" vertical="center" wrapText="1"/>
    </xf>
    <xf numFmtId="0" fontId="32" fillId="35" borderId="18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3" borderId="20" xfId="0" applyFill="1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0" fontId="32" fillId="35" borderId="0" xfId="0" applyFont="1" applyFill="1" applyAlignment="1">
      <alignment horizontal="center"/>
    </xf>
    <xf numFmtId="0" fontId="32" fillId="0" borderId="18" xfId="0" applyFont="1" applyBorder="1" applyAlignment="1">
      <alignment/>
    </xf>
    <xf numFmtId="0" fontId="0" fillId="33" borderId="20" xfId="0" applyFont="1" applyFill="1" applyBorder="1" applyAlignment="1">
      <alignment vertical="top" wrapText="1"/>
    </xf>
    <xf numFmtId="0" fontId="0" fillId="33" borderId="21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vertical="top" wrapText="1"/>
    </xf>
    <xf numFmtId="0" fontId="32" fillId="33" borderId="12" xfId="0" applyFont="1" applyFill="1" applyBorder="1" applyAlignment="1">
      <alignment/>
    </xf>
    <xf numFmtId="0" fontId="32" fillId="33" borderId="13" xfId="0" applyFont="1" applyFill="1" applyBorder="1" applyAlignment="1">
      <alignment/>
    </xf>
    <xf numFmtId="0" fontId="32" fillId="33" borderId="14" xfId="0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2" fillId="33" borderId="16" xfId="0" applyFont="1" applyFill="1" applyBorder="1" applyAlignment="1">
      <alignment/>
    </xf>
    <xf numFmtId="0" fontId="32" fillId="33" borderId="17" xfId="0" applyFont="1" applyFill="1" applyBorder="1" applyAlignment="1">
      <alignment/>
    </xf>
    <xf numFmtId="0" fontId="32" fillId="33" borderId="18" xfId="0" applyFont="1" applyFill="1" applyBorder="1" applyAlignment="1">
      <alignment/>
    </xf>
    <xf numFmtId="0" fontId="32" fillId="33" borderId="19" xfId="0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GridLines="0" tabSelected="1" workbookViewId="0" topLeftCell="A1">
      <selection activeCell="A1" sqref="A1:B1"/>
    </sheetView>
  </sheetViews>
  <sheetFormatPr defaultColWidth="9.140625" defaultRowHeight="15"/>
  <cols>
    <col min="2" max="2" width="87.28125" style="0" bestFit="1" customWidth="1"/>
  </cols>
  <sheetData>
    <row r="1" spans="1:2" s="51" customFormat="1" ht="27" customHeight="1">
      <c r="A1" s="63" t="s">
        <v>193</v>
      </c>
      <c r="B1" s="63"/>
    </row>
    <row r="3" spans="1:4" ht="15">
      <c r="A3" s="55" t="s">
        <v>169</v>
      </c>
      <c r="B3" s="60" t="s">
        <v>0</v>
      </c>
      <c r="C3" s="54"/>
      <c r="D3" s="53"/>
    </row>
    <row r="4" spans="1:4" ht="15">
      <c r="A4" s="56"/>
      <c r="B4" s="56" t="s">
        <v>6</v>
      </c>
      <c r="C4" s="54"/>
      <c r="D4" s="53"/>
    </row>
    <row r="5" spans="1:4" ht="15">
      <c r="A5" s="55" t="s">
        <v>170</v>
      </c>
      <c r="B5" s="60" t="s">
        <v>0</v>
      </c>
      <c r="C5" s="54"/>
      <c r="D5" s="53"/>
    </row>
    <row r="6" spans="1:4" ht="15">
      <c r="A6" s="56"/>
      <c r="B6" s="56" t="s">
        <v>187</v>
      </c>
      <c r="C6" s="54"/>
      <c r="D6" s="53"/>
    </row>
    <row r="7" spans="1:4" ht="15">
      <c r="A7" s="57" t="s">
        <v>171</v>
      </c>
      <c r="B7" s="57" t="s">
        <v>179</v>
      </c>
      <c r="C7" s="54"/>
      <c r="D7" s="53"/>
    </row>
    <row r="8" spans="1:4" ht="15">
      <c r="A8" s="55" t="s">
        <v>172</v>
      </c>
      <c r="B8" s="60" t="s">
        <v>0</v>
      </c>
      <c r="C8" s="52"/>
      <c r="D8" s="53"/>
    </row>
    <row r="9" spans="1:4" ht="15">
      <c r="A9" s="56"/>
      <c r="B9" s="56" t="s">
        <v>188</v>
      </c>
      <c r="C9" s="52"/>
      <c r="D9" s="53"/>
    </row>
    <row r="10" spans="1:4" ht="15">
      <c r="A10" s="58" t="s">
        <v>173</v>
      </c>
      <c r="B10" s="61" t="s">
        <v>0</v>
      </c>
      <c r="C10" s="52"/>
      <c r="D10" s="53"/>
    </row>
    <row r="11" spans="1:4" ht="15">
      <c r="A11" s="56"/>
      <c r="B11" s="62" t="s">
        <v>189</v>
      </c>
      <c r="C11" s="52"/>
      <c r="D11" s="53"/>
    </row>
    <row r="13" ht="15">
      <c r="A13" s="1" t="s">
        <v>194</v>
      </c>
    </row>
    <row r="14" ht="15">
      <c r="A14" t="s">
        <v>181</v>
      </c>
    </row>
    <row r="15" ht="15">
      <c r="A15" t="s">
        <v>182</v>
      </c>
    </row>
    <row r="17" ht="15">
      <c r="A17" s="1" t="s">
        <v>180</v>
      </c>
    </row>
    <row r="18" ht="15">
      <c r="A18" t="s">
        <v>183</v>
      </c>
    </row>
    <row r="20" ht="15">
      <c r="A20" s="1" t="s">
        <v>185</v>
      </c>
    </row>
    <row r="21" ht="15">
      <c r="A21" t="s">
        <v>184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:D1"/>
    </sheetView>
  </sheetViews>
  <sheetFormatPr defaultColWidth="9.140625" defaultRowHeight="15"/>
  <cols>
    <col min="1" max="1" width="49.8515625" style="0" customWidth="1"/>
    <col min="2" max="2" width="15.421875" style="0" bestFit="1" customWidth="1"/>
    <col min="3" max="3" width="19.8515625" style="0" bestFit="1" customWidth="1"/>
    <col min="4" max="4" width="14.140625" style="0" bestFit="1" customWidth="1"/>
    <col min="6" max="7" width="11.7109375" style="0" bestFit="1" customWidth="1"/>
  </cols>
  <sheetData>
    <row r="1" spans="1:4" ht="15">
      <c r="A1" s="64" t="s">
        <v>191</v>
      </c>
      <c r="B1" s="65"/>
      <c r="C1" s="65"/>
      <c r="D1" s="65"/>
    </row>
    <row r="2" spans="1:4" ht="15">
      <c r="A2" s="9" t="s">
        <v>1</v>
      </c>
      <c r="B2" s="9" t="s">
        <v>2</v>
      </c>
      <c r="C2" s="9" t="s">
        <v>3</v>
      </c>
      <c r="D2" s="9" t="s">
        <v>4</v>
      </c>
    </row>
    <row r="3" spans="1:4" ht="15">
      <c r="A3" s="10" t="s">
        <v>5</v>
      </c>
      <c r="B3" s="11">
        <f>SUM(B4:B5)</f>
        <v>10004699.55</v>
      </c>
      <c r="C3" s="11">
        <v>4768000</v>
      </c>
      <c r="D3" s="11">
        <f>SUM(D4:D5)</f>
        <v>4437896.6</v>
      </c>
    </row>
    <row r="4" spans="1:4" ht="15">
      <c r="A4" s="6" t="s">
        <v>7</v>
      </c>
      <c r="B4" s="7">
        <v>10004699.55</v>
      </c>
      <c r="C4" s="7">
        <v>4768000</v>
      </c>
      <c r="D4" s="7">
        <v>4437896.6</v>
      </c>
    </row>
    <row r="5" spans="1:4" ht="15">
      <c r="A5" s="6" t="s">
        <v>8</v>
      </c>
      <c r="B5" s="7">
        <v>0</v>
      </c>
      <c r="C5" s="7">
        <v>0</v>
      </c>
      <c r="D5" s="7">
        <v>0</v>
      </c>
    </row>
    <row r="6" spans="1:4" ht="15">
      <c r="A6" s="10" t="s">
        <v>167</v>
      </c>
      <c r="B6" s="11">
        <f>SUM(B7:B8)</f>
        <v>6499280.93</v>
      </c>
      <c r="C6" s="11">
        <v>4662000</v>
      </c>
      <c r="D6" s="11">
        <v>4552976.75</v>
      </c>
    </row>
    <row r="7" spans="1:4" ht="15">
      <c r="A7" s="6" t="s">
        <v>9</v>
      </c>
      <c r="B7" s="7">
        <v>6215597.17</v>
      </c>
      <c r="C7" s="7">
        <v>4003000</v>
      </c>
      <c r="D7" s="7">
        <v>3894155.86</v>
      </c>
    </row>
    <row r="8" spans="1:7" ht="15">
      <c r="A8" s="6" t="s">
        <v>10</v>
      </c>
      <c r="B8" s="7">
        <v>283683.76</v>
      </c>
      <c r="C8" s="7">
        <v>644000</v>
      </c>
      <c r="D8" s="7">
        <v>639631.22</v>
      </c>
      <c r="G8" s="2"/>
    </row>
    <row r="9" spans="1:7" ht="15">
      <c r="A9" s="6" t="s">
        <v>168</v>
      </c>
      <c r="B9" s="7">
        <v>20000</v>
      </c>
      <c r="C9" s="7">
        <v>19000</v>
      </c>
      <c r="D9" s="7">
        <v>19189.67</v>
      </c>
      <c r="F9" s="2"/>
      <c r="G9" s="2"/>
    </row>
    <row r="10" spans="1:4" ht="15">
      <c r="A10" s="10" t="s">
        <v>11</v>
      </c>
      <c r="B10" s="11">
        <f>B3-B6</f>
        <v>3505418.620000001</v>
      </c>
      <c r="C10" s="11">
        <f>C3-C6</f>
        <v>106000</v>
      </c>
      <c r="D10" s="11">
        <f>D3-D6</f>
        <v>-115080.15000000037</v>
      </c>
    </row>
    <row r="11" spans="1:4" ht="15">
      <c r="A11" s="9" t="s">
        <v>12</v>
      </c>
      <c r="B11" s="9" t="s">
        <v>2</v>
      </c>
      <c r="C11" s="9" t="s">
        <v>3</v>
      </c>
      <c r="D11" s="9" t="s">
        <v>4</v>
      </c>
    </row>
    <row r="12" spans="1:4" ht="15">
      <c r="A12" s="6" t="s">
        <v>13</v>
      </c>
      <c r="B12" s="7">
        <v>3576212.52</v>
      </c>
      <c r="C12" s="7">
        <v>106000</v>
      </c>
      <c r="D12" s="7">
        <v>105919.49</v>
      </c>
    </row>
    <row r="13" spans="1:4" ht="15">
      <c r="A13" s="6" t="s">
        <v>14</v>
      </c>
      <c r="B13" s="7">
        <v>3399499.13</v>
      </c>
      <c r="C13" s="7">
        <v>-106000</v>
      </c>
      <c r="D13" s="7">
        <v>-105919.49</v>
      </c>
    </row>
    <row r="14" spans="1:4" ht="15">
      <c r="A14" s="9" t="s">
        <v>166</v>
      </c>
      <c r="B14" s="9" t="s">
        <v>2</v>
      </c>
      <c r="C14" s="9" t="s">
        <v>3</v>
      </c>
      <c r="D14" s="9" t="s">
        <v>4</v>
      </c>
    </row>
    <row r="15" spans="1:4" ht="15">
      <c r="A15" s="12" t="s">
        <v>178</v>
      </c>
      <c r="B15" s="11">
        <f>B10-B13</f>
        <v>105919.49000000115</v>
      </c>
      <c r="C15" s="11">
        <f>C10+C13</f>
        <v>0</v>
      </c>
      <c r="D15" s="11">
        <f>D10+D13</f>
        <v>-220999.64000000036</v>
      </c>
    </row>
    <row r="16" spans="2:4" ht="15">
      <c r="B16" s="2"/>
      <c r="C16" s="2"/>
      <c r="D16" s="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showGridLines="0" workbookViewId="0" topLeftCell="A1">
      <selection activeCell="A1" sqref="A1:H1"/>
    </sheetView>
  </sheetViews>
  <sheetFormatPr defaultColWidth="9.140625" defaultRowHeight="15"/>
  <cols>
    <col min="1" max="1" width="16.28125" style="0" customWidth="1"/>
    <col min="2" max="2" width="55.57421875" style="0" customWidth="1"/>
    <col min="3" max="3" width="25.00390625" style="0" bestFit="1" customWidth="1"/>
    <col min="4" max="4" width="16.421875" style="0" bestFit="1" customWidth="1"/>
    <col min="5" max="5" width="16.140625" style="0" bestFit="1" customWidth="1"/>
    <col min="6" max="6" width="25.00390625" style="0" bestFit="1" customWidth="1"/>
    <col min="7" max="7" width="11.140625" style="0" bestFit="1" customWidth="1"/>
    <col min="8" max="8" width="9.8515625" style="0" bestFit="1" customWidth="1"/>
  </cols>
  <sheetData>
    <row r="1" spans="1:8" ht="15">
      <c r="A1" s="64" t="s">
        <v>190</v>
      </c>
      <c r="B1" s="65"/>
      <c r="C1" s="65"/>
      <c r="D1" s="65"/>
      <c r="E1" s="65"/>
      <c r="F1" s="65"/>
      <c r="G1" s="65"/>
      <c r="H1" s="65"/>
    </row>
    <row r="2" spans="1:8" s="3" customFormat="1" ht="30">
      <c r="A2" s="59" t="s">
        <v>15</v>
      </c>
      <c r="B2" s="59" t="s">
        <v>16</v>
      </c>
      <c r="C2" s="59" t="s">
        <v>17</v>
      </c>
      <c r="D2" s="59" t="s">
        <v>18</v>
      </c>
      <c r="E2" s="59" t="s">
        <v>19</v>
      </c>
      <c r="F2" s="59" t="s">
        <v>20</v>
      </c>
      <c r="G2" s="59" t="s">
        <v>21</v>
      </c>
      <c r="H2" s="59" t="s">
        <v>21</v>
      </c>
    </row>
    <row r="3" spans="1:8" ht="15">
      <c r="A3" s="8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 t="s">
        <v>22</v>
      </c>
      <c r="H3" s="5" t="s">
        <v>23</v>
      </c>
    </row>
    <row r="4" spans="1:8" s="3" customFormat="1" ht="15">
      <c r="A4" s="14">
        <v>63</v>
      </c>
      <c r="B4" s="14" t="s">
        <v>24</v>
      </c>
      <c r="C4" s="15">
        <v>6353703.73</v>
      </c>
      <c r="D4" s="15">
        <v>665000</v>
      </c>
      <c r="E4" s="15">
        <v>661000</v>
      </c>
      <c r="F4" s="15">
        <v>741999.08</v>
      </c>
      <c r="G4" s="16">
        <f>F4/C4</f>
        <v>0.11678213393812115</v>
      </c>
      <c r="H4" s="16">
        <f>F4/E4</f>
        <v>1.1225402118003025</v>
      </c>
    </row>
    <row r="5" spans="1:8" s="3" customFormat="1" ht="30">
      <c r="A5" s="14">
        <v>63612</v>
      </c>
      <c r="B5" s="14" t="s">
        <v>26</v>
      </c>
      <c r="C5" s="15">
        <v>62756.96</v>
      </c>
      <c r="D5" s="15">
        <v>88000</v>
      </c>
      <c r="E5" s="15">
        <v>88000</v>
      </c>
      <c r="F5" s="15">
        <v>87000</v>
      </c>
      <c r="G5" s="16">
        <f aca="true" t="shared" si="0" ref="G5:G69">F5/C5</f>
        <v>1.3863004199056168</v>
      </c>
      <c r="H5" s="16">
        <f aca="true" t="shared" si="1" ref="H5:H69">F5/E5</f>
        <v>0.9886363636363636</v>
      </c>
    </row>
    <row r="6" spans="1:8" s="3" customFormat="1" ht="30">
      <c r="A6" s="14">
        <v>63613</v>
      </c>
      <c r="B6" s="14" t="s">
        <v>27</v>
      </c>
      <c r="C6" s="15">
        <v>139000</v>
      </c>
      <c r="D6" s="15">
        <v>77000</v>
      </c>
      <c r="E6" s="15">
        <v>73000</v>
      </c>
      <c r="F6" s="15">
        <v>154999.08</v>
      </c>
      <c r="G6" s="16">
        <f t="shared" si="0"/>
        <v>1.1151012949640287</v>
      </c>
      <c r="H6" s="16">
        <f t="shared" si="1"/>
        <v>2.1232750684931507</v>
      </c>
    </row>
    <row r="7" spans="1:8" s="3" customFormat="1" ht="30">
      <c r="A7" s="14">
        <v>63622</v>
      </c>
      <c r="B7" s="14" t="s">
        <v>28</v>
      </c>
      <c r="C7" s="15">
        <v>64243.04</v>
      </c>
      <c r="D7" s="15">
        <v>500000</v>
      </c>
      <c r="E7" s="15">
        <v>500000</v>
      </c>
      <c r="F7" s="15">
        <v>500000</v>
      </c>
      <c r="G7" s="16">
        <f t="shared" si="0"/>
        <v>7.782944269137949</v>
      </c>
      <c r="H7" s="16">
        <f t="shared" si="1"/>
        <v>1</v>
      </c>
    </row>
    <row r="8" spans="1:8" s="3" customFormat="1" ht="30">
      <c r="A8" s="14">
        <v>63811</v>
      </c>
      <c r="B8" s="14" t="s">
        <v>29</v>
      </c>
      <c r="C8" s="15">
        <v>2387741.21</v>
      </c>
      <c r="D8" s="15">
        <v>0</v>
      </c>
      <c r="E8" s="15">
        <v>0</v>
      </c>
      <c r="F8" s="15">
        <v>0</v>
      </c>
      <c r="G8" s="16">
        <f t="shared" si="0"/>
        <v>0</v>
      </c>
      <c r="H8" s="16">
        <v>0</v>
      </c>
    </row>
    <row r="9" spans="1:8" s="3" customFormat="1" ht="30">
      <c r="A9" s="14">
        <v>63821</v>
      </c>
      <c r="B9" s="14" t="s">
        <v>30</v>
      </c>
      <c r="C9" s="15">
        <v>3699962.52</v>
      </c>
      <c r="D9" s="15">
        <v>0</v>
      </c>
      <c r="E9" s="15">
        <v>0</v>
      </c>
      <c r="F9" s="15">
        <v>0</v>
      </c>
      <c r="G9" s="16">
        <f t="shared" si="0"/>
        <v>0</v>
      </c>
      <c r="H9" s="16">
        <v>0</v>
      </c>
    </row>
    <row r="10" spans="1:8" s="3" customFormat="1" ht="30">
      <c r="A10" s="14">
        <v>65</v>
      </c>
      <c r="B10" s="14" t="s">
        <v>31</v>
      </c>
      <c r="C10" s="15">
        <v>11534</v>
      </c>
      <c r="D10" s="15">
        <v>5000</v>
      </c>
      <c r="E10" s="15">
        <v>14000</v>
      </c>
      <c r="F10" s="15">
        <v>9640</v>
      </c>
      <c r="G10" s="16">
        <f t="shared" si="0"/>
        <v>0.8357898387376452</v>
      </c>
      <c r="H10" s="16">
        <v>0</v>
      </c>
    </row>
    <row r="11" spans="1:8" s="3" customFormat="1" ht="15">
      <c r="A11" s="14">
        <v>65264</v>
      </c>
      <c r="B11" s="14" t="s">
        <v>32</v>
      </c>
      <c r="C11" s="15">
        <v>11534</v>
      </c>
      <c r="D11" s="15">
        <v>5000</v>
      </c>
      <c r="E11" s="15">
        <v>14000</v>
      </c>
      <c r="F11" s="15">
        <v>9640</v>
      </c>
      <c r="G11" s="16">
        <f t="shared" si="0"/>
        <v>0.8357898387376452</v>
      </c>
      <c r="H11" s="16">
        <f t="shared" si="1"/>
        <v>0.6885714285714286</v>
      </c>
    </row>
    <row r="12" spans="1:8" s="3" customFormat="1" ht="30">
      <c r="A12" s="14">
        <v>66</v>
      </c>
      <c r="B12" s="14" t="s">
        <v>33</v>
      </c>
      <c r="C12" s="15">
        <v>165706.25</v>
      </c>
      <c r="D12" s="15">
        <v>120000</v>
      </c>
      <c r="E12" s="15">
        <v>133000</v>
      </c>
      <c r="F12" s="15">
        <v>111810.05</v>
      </c>
      <c r="G12" s="16">
        <f t="shared" si="0"/>
        <v>0.6747485384528344</v>
      </c>
      <c r="H12" s="16">
        <v>0</v>
      </c>
    </row>
    <row r="13" spans="1:8" s="3" customFormat="1" ht="15">
      <c r="A13" s="14">
        <v>66141</v>
      </c>
      <c r="B13" s="14" t="s">
        <v>34</v>
      </c>
      <c r="C13" s="15">
        <v>0</v>
      </c>
      <c r="D13" s="15">
        <v>5000</v>
      </c>
      <c r="E13" s="15">
        <v>6000</v>
      </c>
      <c r="F13" s="15">
        <v>4885</v>
      </c>
      <c r="G13" s="16">
        <v>0</v>
      </c>
      <c r="H13" s="16">
        <f t="shared" si="1"/>
        <v>0.8141666666666667</v>
      </c>
    </row>
    <row r="14" spans="1:8" s="3" customFormat="1" ht="15">
      <c r="A14" s="14">
        <v>66142</v>
      </c>
      <c r="B14" s="14" t="s">
        <v>152</v>
      </c>
      <c r="C14" s="15">
        <v>6841.49</v>
      </c>
      <c r="D14" s="15">
        <v>0</v>
      </c>
      <c r="E14" s="15">
        <v>0</v>
      </c>
      <c r="F14" s="15">
        <v>0</v>
      </c>
      <c r="G14" s="16">
        <f t="shared" si="0"/>
        <v>0</v>
      </c>
      <c r="H14" s="16">
        <v>0</v>
      </c>
    </row>
    <row r="15" spans="1:8" s="3" customFormat="1" ht="15">
      <c r="A15" s="14">
        <v>66151</v>
      </c>
      <c r="B15" s="14" t="s">
        <v>35</v>
      </c>
      <c r="C15" s="15">
        <v>59847.07</v>
      </c>
      <c r="D15" s="15">
        <v>115000</v>
      </c>
      <c r="E15" s="15">
        <v>125000</v>
      </c>
      <c r="F15" s="15">
        <v>106925.05</v>
      </c>
      <c r="G15" s="16">
        <f t="shared" si="0"/>
        <v>1.7866380091790626</v>
      </c>
      <c r="H15" s="16">
        <f t="shared" si="1"/>
        <v>0.8554004000000001</v>
      </c>
    </row>
    <row r="16" spans="1:8" s="3" customFormat="1" ht="15">
      <c r="A16" s="14">
        <v>66311</v>
      </c>
      <c r="B16" s="14" t="s">
        <v>36</v>
      </c>
      <c r="C16" s="15">
        <v>49808.69</v>
      </c>
      <c r="D16" s="15">
        <v>0</v>
      </c>
      <c r="E16" s="15">
        <v>0</v>
      </c>
      <c r="F16" s="15">
        <v>0</v>
      </c>
      <c r="G16" s="16">
        <f t="shared" si="0"/>
        <v>0</v>
      </c>
      <c r="H16" s="16">
        <v>0</v>
      </c>
    </row>
    <row r="17" spans="1:8" s="3" customFormat="1" ht="15">
      <c r="A17" s="14">
        <v>66313</v>
      </c>
      <c r="B17" s="14" t="s">
        <v>37</v>
      </c>
      <c r="C17" s="15">
        <v>49209</v>
      </c>
      <c r="D17" s="15">
        <v>0</v>
      </c>
      <c r="E17" s="15">
        <v>0</v>
      </c>
      <c r="F17" s="15">
        <v>0</v>
      </c>
      <c r="G17" s="16">
        <f t="shared" si="0"/>
        <v>0</v>
      </c>
      <c r="H17" s="16">
        <v>0</v>
      </c>
    </row>
    <row r="18" spans="1:8" s="3" customFormat="1" ht="30">
      <c r="A18" s="14">
        <v>67</v>
      </c>
      <c r="B18" s="14" t="s">
        <v>38</v>
      </c>
      <c r="C18" s="15">
        <v>3473314.77</v>
      </c>
      <c r="D18" s="15">
        <v>4020000</v>
      </c>
      <c r="E18" s="15">
        <v>3850000</v>
      </c>
      <c r="F18" s="15">
        <v>3567197.47</v>
      </c>
      <c r="G18" s="16">
        <f t="shared" si="0"/>
        <v>1.0270297125992989</v>
      </c>
      <c r="H18" s="16">
        <f>F18/E18</f>
        <v>0.9265447974025974</v>
      </c>
    </row>
    <row r="19" spans="1:8" s="3" customFormat="1" ht="30">
      <c r="A19" s="14">
        <v>6711</v>
      </c>
      <c r="B19" s="14" t="s">
        <v>39</v>
      </c>
      <c r="C19" s="15">
        <v>3401624.05</v>
      </c>
      <c r="D19" s="15">
        <v>3959000</v>
      </c>
      <c r="E19" s="15">
        <v>3693000</v>
      </c>
      <c r="F19" s="15">
        <v>3403569.2</v>
      </c>
      <c r="G19" s="16">
        <f t="shared" si="0"/>
        <v>1.0005718297999453</v>
      </c>
      <c r="H19" s="16">
        <f t="shared" si="1"/>
        <v>0.921627186569185</v>
      </c>
    </row>
    <row r="20" spans="1:8" s="3" customFormat="1" ht="30">
      <c r="A20" s="14">
        <v>6712</v>
      </c>
      <c r="B20" s="14" t="s">
        <v>40</v>
      </c>
      <c r="C20" s="15">
        <v>71690.72</v>
      </c>
      <c r="D20" s="15">
        <v>42000</v>
      </c>
      <c r="E20" s="15">
        <v>137000</v>
      </c>
      <c r="F20" s="15">
        <v>144438.6</v>
      </c>
      <c r="G20" s="16">
        <f>F20/C20</f>
        <v>2.014746120557863</v>
      </c>
      <c r="H20" s="16">
        <f t="shared" si="1"/>
        <v>1.0542963503649636</v>
      </c>
    </row>
    <row r="21" spans="1:8" s="3" customFormat="1" ht="30">
      <c r="A21" s="14">
        <v>6714</v>
      </c>
      <c r="B21" s="14" t="s">
        <v>41</v>
      </c>
      <c r="C21" s="15">
        <v>0</v>
      </c>
      <c r="D21" s="15">
        <v>19000</v>
      </c>
      <c r="E21" s="15">
        <v>20000</v>
      </c>
      <c r="F21" s="15">
        <v>19189.67</v>
      </c>
      <c r="G21" s="16">
        <v>0</v>
      </c>
      <c r="H21" s="16">
        <f>F21/E21</f>
        <v>0.9594834999999999</v>
      </c>
    </row>
    <row r="22" spans="1:8" s="3" customFormat="1" ht="15">
      <c r="A22" s="14">
        <v>68</v>
      </c>
      <c r="B22" s="14" t="s">
        <v>42</v>
      </c>
      <c r="C22" s="15">
        <v>440.8</v>
      </c>
      <c r="D22" s="15">
        <v>0</v>
      </c>
      <c r="E22" s="15">
        <v>2000</v>
      </c>
      <c r="F22" s="15">
        <v>7250</v>
      </c>
      <c r="G22" s="16">
        <f t="shared" si="0"/>
        <v>16.44736842105263</v>
      </c>
      <c r="H22" s="16">
        <f>F22/E22</f>
        <v>3.625</v>
      </c>
    </row>
    <row r="23" spans="1:8" s="3" customFormat="1" ht="15">
      <c r="A23" s="14">
        <v>6831</v>
      </c>
      <c r="B23" s="14" t="s">
        <v>43</v>
      </c>
      <c r="C23" s="15">
        <v>440.8</v>
      </c>
      <c r="D23" s="15">
        <v>0</v>
      </c>
      <c r="E23" s="15">
        <v>2000</v>
      </c>
      <c r="F23" s="15">
        <v>7250</v>
      </c>
      <c r="G23" s="16">
        <f>F23/C23</f>
        <v>16.44736842105263</v>
      </c>
      <c r="H23" s="16">
        <f>F23/E23</f>
        <v>3.625</v>
      </c>
    </row>
    <row r="24" spans="1:8" s="3" customFormat="1" ht="15">
      <c r="A24" s="18"/>
      <c r="B24" s="19" t="s">
        <v>163</v>
      </c>
      <c r="C24" s="20">
        <f>C4+C10+C12+C18+C22</f>
        <v>10004699.55</v>
      </c>
      <c r="D24" s="20">
        <f>D4+D10+D12+D18+D22</f>
        <v>4810000</v>
      </c>
      <c r="E24" s="20">
        <f>E4+E10+E12+E18+E22</f>
        <v>4660000</v>
      </c>
      <c r="F24" s="20">
        <f>F4+F10+F12+F18+F22</f>
        <v>4437896.600000001</v>
      </c>
      <c r="G24" s="21">
        <f>F24/C24</f>
        <v>0.4435811967986585</v>
      </c>
      <c r="H24" s="21">
        <f>F24/E24</f>
        <v>0.9523383261802576</v>
      </c>
    </row>
    <row r="25" spans="1:8" s="3" customFormat="1" ht="15">
      <c r="A25" s="18"/>
      <c r="B25" s="19" t="s">
        <v>164</v>
      </c>
      <c r="C25" s="20">
        <v>10004699.55</v>
      </c>
      <c r="D25" s="20">
        <v>4810000</v>
      </c>
      <c r="E25" s="20">
        <v>4768000</v>
      </c>
      <c r="F25" s="20">
        <v>4437896.6</v>
      </c>
      <c r="G25" s="21">
        <f>F25/C25</f>
        <v>0.44358119679865843</v>
      </c>
      <c r="H25" s="21">
        <f>F25/E25</f>
        <v>0.930766904362416</v>
      </c>
    </row>
    <row r="26" spans="1:8" s="3" customFormat="1" ht="15">
      <c r="A26" s="14"/>
      <c r="B26" s="14" t="s">
        <v>44</v>
      </c>
      <c r="C26" s="15"/>
      <c r="D26" s="15"/>
      <c r="E26" s="15"/>
      <c r="F26" s="15"/>
      <c r="G26" s="16">
        <v>0</v>
      </c>
      <c r="H26" s="16">
        <v>0</v>
      </c>
    </row>
    <row r="27" spans="1:8" s="3" customFormat="1" ht="15">
      <c r="A27" s="14">
        <v>31</v>
      </c>
      <c r="B27" s="14" t="s">
        <v>45</v>
      </c>
      <c r="C27" s="15">
        <v>2527377.38</v>
      </c>
      <c r="D27" s="15">
        <v>2401000</v>
      </c>
      <c r="E27" s="15">
        <v>2354000</v>
      </c>
      <c r="F27" s="15">
        <v>2349610.13</v>
      </c>
      <c r="G27" s="16">
        <f t="shared" si="0"/>
        <v>0.9296633532424825</v>
      </c>
      <c r="H27" s="16">
        <f t="shared" si="1"/>
        <v>0.9981351444350042</v>
      </c>
    </row>
    <row r="28" spans="1:8" s="3" customFormat="1" ht="15">
      <c r="A28" s="14">
        <v>311</v>
      </c>
      <c r="B28" s="14" t="s">
        <v>46</v>
      </c>
      <c r="C28" s="15">
        <v>2058239.15</v>
      </c>
      <c r="D28" s="15">
        <v>2015000</v>
      </c>
      <c r="E28" s="15">
        <v>1978000</v>
      </c>
      <c r="F28" s="15">
        <v>1975650.77</v>
      </c>
      <c r="G28" s="16">
        <f t="shared" si="0"/>
        <v>0.9598742546511178</v>
      </c>
      <c r="H28" s="16">
        <f t="shared" si="1"/>
        <v>0.9988123205257836</v>
      </c>
    </row>
    <row r="29" spans="1:8" s="3" customFormat="1" ht="15">
      <c r="A29" s="14">
        <v>3111</v>
      </c>
      <c r="B29" s="14" t="s">
        <v>47</v>
      </c>
      <c r="C29" s="15">
        <v>2058239.15</v>
      </c>
      <c r="D29" s="15">
        <v>2015000</v>
      </c>
      <c r="E29" s="15">
        <v>1976000</v>
      </c>
      <c r="F29" s="15">
        <v>1973657.27</v>
      </c>
      <c r="G29" s="16">
        <f t="shared" si="0"/>
        <v>0.9589057083089689</v>
      </c>
      <c r="H29" s="16">
        <f t="shared" si="1"/>
        <v>0.9988144078947369</v>
      </c>
    </row>
    <row r="30" spans="1:8" s="3" customFormat="1" ht="15">
      <c r="A30" s="14">
        <v>3113</v>
      </c>
      <c r="B30" s="14" t="s">
        <v>48</v>
      </c>
      <c r="C30" s="15">
        <v>0</v>
      </c>
      <c r="D30" s="15">
        <v>0</v>
      </c>
      <c r="E30" s="15">
        <v>2000</v>
      </c>
      <c r="F30" s="15">
        <v>1993.5</v>
      </c>
      <c r="G30" s="16">
        <v>0</v>
      </c>
      <c r="H30" s="16">
        <f t="shared" si="1"/>
        <v>0.99675</v>
      </c>
    </row>
    <row r="31" spans="1:8" s="3" customFormat="1" ht="15">
      <c r="A31" s="14">
        <v>312</v>
      </c>
      <c r="B31" s="14" t="s">
        <v>49</v>
      </c>
      <c r="C31" s="15">
        <v>143252.77</v>
      </c>
      <c r="D31" s="15">
        <v>66000</v>
      </c>
      <c r="E31" s="15">
        <v>66000</v>
      </c>
      <c r="F31" s="15">
        <v>65200</v>
      </c>
      <c r="G31" s="16">
        <f t="shared" si="0"/>
        <v>0.45513954110625576</v>
      </c>
      <c r="H31" s="16">
        <f t="shared" si="1"/>
        <v>0.9878787878787879</v>
      </c>
    </row>
    <row r="32" spans="1:8" s="3" customFormat="1" ht="15">
      <c r="A32" s="14">
        <v>3121</v>
      </c>
      <c r="B32" s="14" t="s">
        <v>49</v>
      </c>
      <c r="C32" s="15">
        <v>143252.77</v>
      </c>
      <c r="D32" s="15">
        <v>66000</v>
      </c>
      <c r="E32" s="15">
        <v>66000</v>
      </c>
      <c r="F32" s="15">
        <v>65200</v>
      </c>
      <c r="G32" s="16">
        <f t="shared" si="0"/>
        <v>0.45513954110625576</v>
      </c>
      <c r="H32" s="16">
        <f t="shared" si="1"/>
        <v>0.9878787878787879</v>
      </c>
    </row>
    <row r="33" spans="1:8" s="3" customFormat="1" ht="15">
      <c r="A33" s="14">
        <v>313</v>
      </c>
      <c r="B33" s="14" t="s">
        <v>50</v>
      </c>
      <c r="C33" s="15">
        <v>325885.46</v>
      </c>
      <c r="D33" s="15">
        <v>320000</v>
      </c>
      <c r="E33" s="15">
        <v>310000</v>
      </c>
      <c r="F33" s="15">
        <v>308759.36</v>
      </c>
      <c r="G33" s="16">
        <f t="shared" si="0"/>
        <v>0.9474474866107864</v>
      </c>
      <c r="H33" s="16">
        <f t="shared" si="1"/>
        <v>0.9959979354838709</v>
      </c>
    </row>
    <row r="34" spans="1:8" s="3" customFormat="1" ht="15">
      <c r="A34" s="14">
        <v>3132</v>
      </c>
      <c r="B34" s="14" t="s">
        <v>51</v>
      </c>
      <c r="C34" s="15">
        <v>325885.46</v>
      </c>
      <c r="D34" s="15">
        <v>320000</v>
      </c>
      <c r="E34" s="15">
        <v>310000</v>
      </c>
      <c r="F34" s="15">
        <v>308759.36</v>
      </c>
      <c r="G34" s="16">
        <f t="shared" si="0"/>
        <v>0.9474474866107864</v>
      </c>
      <c r="H34" s="16">
        <f t="shared" si="1"/>
        <v>0.9959979354838709</v>
      </c>
    </row>
    <row r="35" spans="1:8" s="3" customFormat="1" ht="15">
      <c r="A35" s="14">
        <v>32</v>
      </c>
      <c r="B35" s="14" t="s">
        <v>52</v>
      </c>
      <c r="C35" s="15">
        <v>1628505.58</v>
      </c>
      <c r="D35" s="15">
        <v>1516000</v>
      </c>
      <c r="E35" s="15">
        <v>1645000</v>
      </c>
      <c r="F35" s="15">
        <v>1542327.15</v>
      </c>
      <c r="G35" s="16">
        <f t="shared" si="0"/>
        <v>0.9470812804952132</v>
      </c>
      <c r="H35" s="16">
        <f t="shared" si="1"/>
        <v>0.9375848936170212</v>
      </c>
    </row>
    <row r="36" spans="1:8" s="3" customFormat="1" ht="15">
      <c r="A36" s="14">
        <v>321</v>
      </c>
      <c r="B36" s="14" t="s">
        <v>53</v>
      </c>
      <c r="C36" s="15">
        <v>104401.58</v>
      </c>
      <c r="D36" s="15">
        <v>150000</v>
      </c>
      <c r="E36" s="15">
        <v>113000</v>
      </c>
      <c r="F36" s="15">
        <v>98451.81</v>
      </c>
      <c r="G36" s="16">
        <f t="shared" si="0"/>
        <v>0.9430107283816969</v>
      </c>
      <c r="H36" s="16">
        <f t="shared" si="1"/>
        <v>0.8712549557522123</v>
      </c>
    </row>
    <row r="37" spans="1:8" s="3" customFormat="1" ht="15">
      <c r="A37" s="14">
        <v>3211</v>
      </c>
      <c r="B37" s="14" t="s">
        <v>54</v>
      </c>
      <c r="C37" s="15">
        <v>6865.56</v>
      </c>
      <c r="D37" s="15">
        <v>41000</v>
      </c>
      <c r="E37" s="15">
        <v>19400</v>
      </c>
      <c r="F37" s="15">
        <v>11319.6</v>
      </c>
      <c r="G37" s="16">
        <f t="shared" si="0"/>
        <v>1.6487511579536118</v>
      </c>
      <c r="H37" s="16">
        <f t="shared" si="1"/>
        <v>0.5834845360824742</v>
      </c>
    </row>
    <row r="38" spans="1:8" s="3" customFormat="1" ht="15">
      <c r="A38" s="14">
        <v>3212</v>
      </c>
      <c r="B38" s="14" t="s">
        <v>55</v>
      </c>
      <c r="C38" s="15">
        <v>94836.02</v>
      </c>
      <c r="D38" s="15">
        <v>101000</v>
      </c>
      <c r="E38" s="15">
        <v>84600</v>
      </c>
      <c r="F38" s="15">
        <v>78632.21</v>
      </c>
      <c r="G38" s="16">
        <f t="shared" si="0"/>
        <v>0.8291386542792496</v>
      </c>
      <c r="H38" s="16">
        <f t="shared" si="1"/>
        <v>0.9294587470449174</v>
      </c>
    </row>
    <row r="39" spans="1:8" s="3" customFormat="1" ht="15">
      <c r="A39" s="14">
        <v>3213</v>
      </c>
      <c r="B39" s="14" t="s">
        <v>56</v>
      </c>
      <c r="C39" s="15">
        <v>2700</v>
      </c>
      <c r="D39" s="15">
        <v>8000</v>
      </c>
      <c r="E39" s="15">
        <v>9000</v>
      </c>
      <c r="F39" s="15">
        <v>8500</v>
      </c>
      <c r="G39" s="16">
        <f t="shared" si="0"/>
        <v>3.1481481481481484</v>
      </c>
      <c r="H39" s="16">
        <f t="shared" si="1"/>
        <v>0.9444444444444444</v>
      </c>
    </row>
    <row r="40" spans="1:8" s="3" customFormat="1" ht="15">
      <c r="A40" s="14">
        <v>322</v>
      </c>
      <c r="B40" s="14" t="s">
        <v>57</v>
      </c>
      <c r="C40" s="15">
        <v>202989.02</v>
      </c>
      <c r="D40" s="15">
        <v>229000</v>
      </c>
      <c r="E40" s="15">
        <v>216000</v>
      </c>
      <c r="F40" s="15">
        <v>210087.19</v>
      </c>
      <c r="G40" s="16">
        <f t="shared" si="0"/>
        <v>1.0349682460657232</v>
      </c>
      <c r="H40" s="16">
        <f t="shared" si="1"/>
        <v>0.9726258796296297</v>
      </c>
    </row>
    <row r="41" spans="1:8" s="3" customFormat="1" ht="15">
      <c r="A41" s="14">
        <v>3221</v>
      </c>
      <c r="B41" s="14" t="s">
        <v>58</v>
      </c>
      <c r="C41" s="15">
        <v>44998.89</v>
      </c>
      <c r="D41" s="15">
        <v>69000</v>
      </c>
      <c r="E41" s="15">
        <v>49000</v>
      </c>
      <c r="F41" s="15">
        <v>44983.56</v>
      </c>
      <c r="G41" s="16">
        <f t="shared" si="0"/>
        <v>0.9996593249300149</v>
      </c>
      <c r="H41" s="16">
        <f t="shared" si="1"/>
        <v>0.9180318367346938</v>
      </c>
    </row>
    <row r="42" spans="1:8" s="3" customFormat="1" ht="15">
      <c r="A42" s="14">
        <v>3222</v>
      </c>
      <c r="B42" s="14" t="s">
        <v>59</v>
      </c>
      <c r="C42" s="15">
        <v>0</v>
      </c>
      <c r="D42" s="15">
        <v>0</v>
      </c>
      <c r="E42" s="15">
        <v>0</v>
      </c>
      <c r="F42" s="15">
        <v>0</v>
      </c>
      <c r="G42" s="16">
        <v>0</v>
      </c>
      <c r="H42" s="16">
        <v>0</v>
      </c>
    </row>
    <row r="43" spans="1:8" s="3" customFormat="1" ht="15">
      <c r="A43" s="14">
        <v>3223</v>
      </c>
      <c r="B43" s="14" t="s">
        <v>60</v>
      </c>
      <c r="C43" s="15">
        <v>132267.46</v>
      </c>
      <c r="D43" s="15">
        <v>145000</v>
      </c>
      <c r="E43" s="15">
        <v>147000</v>
      </c>
      <c r="F43" s="15">
        <v>145821.22</v>
      </c>
      <c r="G43" s="16">
        <f t="shared" si="0"/>
        <v>1.1024723692433498</v>
      </c>
      <c r="H43" s="16">
        <f t="shared" si="1"/>
        <v>0.9919810884353741</v>
      </c>
    </row>
    <row r="44" spans="1:8" s="3" customFormat="1" ht="15">
      <c r="A44" s="14">
        <v>3224</v>
      </c>
      <c r="B44" s="14" t="s">
        <v>61</v>
      </c>
      <c r="C44" s="15">
        <v>19351.08</v>
      </c>
      <c r="D44" s="15">
        <v>10000</v>
      </c>
      <c r="E44" s="15">
        <v>16000</v>
      </c>
      <c r="F44" s="15">
        <v>15420.91</v>
      </c>
      <c r="G44" s="16">
        <f t="shared" si="0"/>
        <v>0.7969017749913699</v>
      </c>
      <c r="H44" s="16">
        <f t="shared" si="1"/>
        <v>0.963806875</v>
      </c>
    </row>
    <row r="45" spans="1:8" s="3" customFormat="1" ht="15">
      <c r="A45" s="14">
        <v>3225</v>
      </c>
      <c r="B45" s="14" t="s">
        <v>62</v>
      </c>
      <c r="C45" s="15">
        <v>5802.79</v>
      </c>
      <c r="D45" s="15">
        <v>5000</v>
      </c>
      <c r="E45" s="15">
        <v>4000</v>
      </c>
      <c r="F45" s="15">
        <v>3861.5</v>
      </c>
      <c r="G45" s="16">
        <f t="shared" si="0"/>
        <v>0.6654557549041065</v>
      </c>
      <c r="H45" s="16">
        <f t="shared" si="1"/>
        <v>0.965375</v>
      </c>
    </row>
    <row r="46" spans="1:8" s="3" customFormat="1" ht="15">
      <c r="A46" s="14">
        <v>3227</v>
      </c>
      <c r="B46" s="14" t="s">
        <v>63</v>
      </c>
      <c r="C46" s="15">
        <v>568.8</v>
      </c>
      <c r="D46" s="15">
        <v>0</v>
      </c>
      <c r="E46" s="15">
        <v>0</v>
      </c>
      <c r="F46" s="15">
        <v>0</v>
      </c>
      <c r="G46" s="16">
        <f t="shared" si="0"/>
        <v>0</v>
      </c>
      <c r="H46" s="16">
        <v>0</v>
      </c>
    </row>
    <row r="47" spans="1:8" s="3" customFormat="1" ht="15">
      <c r="A47" s="14">
        <v>323</v>
      </c>
      <c r="B47" s="14" t="s">
        <v>64</v>
      </c>
      <c r="C47" s="15">
        <v>1224172.82</v>
      </c>
      <c r="D47" s="15">
        <v>990000</v>
      </c>
      <c r="E47" s="15">
        <v>1201000</v>
      </c>
      <c r="F47" s="15">
        <v>1126211.47</v>
      </c>
      <c r="G47" s="16">
        <f t="shared" si="0"/>
        <v>0.9199775159196885</v>
      </c>
      <c r="H47" s="16">
        <f t="shared" si="1"/>
        <v>0.9377281182348043</v>
      </c>
    </row>
    <row r="48" spans="1:8" s="3" customFormat="1" ht="15">
      <c r="A48" s="14">
        <v>3231</v>
      </c>
      <c r="B48" s="14" t="s">
        <v>65</v>
      </c>
      <c r="C48" s="15">
        <v>64669.3</v>
      </c>
      <c r="D48" s="15">
        <v>83000</v>
      </c>
      <c r="E48" s="15">
        <v>48000</v>
      </c>
      <c r="F48" s="15">
        <v>48121.44</v>
      </c>
      <c r="G48" s="16">
        <f t="shared" si="0"/>
        <v>0.7441156777636375</v>
      </c>
      <c r="H48" s="16">
        <f t="shared" si="1"/>
        <v>1.0025300000000001</v>
      </c>
    </row>
    <row r="49" spans="1:8" s="3" customFormat="1" ht="15">
      <c r="A49" s="14">
        <v>3232</v>
      </c>
      <c r="B49" s="14" t="s">
        <v>66</v>
      </c>
      <c r="C49" s="15">
        <v>253277.68</v>
      </c>
      <c r="D49" s="15">
        <v>295000</v>
      </c>
      <c r="E49" s="15">
        <v>218000</v>
      </c>
      <c r="F49" s="15">
        <v>218927.36</v>
      </c>
      <c r="G49" s="16">
        <f t="shared" si="0"/>
        <v>0.864376837311523</v>
      </c>
      <c r="H49" s="16">
        <f t="shared" si="1"/>
        <v>1.0042539449541283</v>
      </c>
    </row>
    <row r="50" spans="1:8" s="3" customFormat="1" ht="15">
      <c r="A50" s="14">
        <v>3233</v>
      </c>
      <c r="B50" s="14" t="s">
        <v>67</v>
      </c>
      <c r="C50" s="15">
        <v>452851.25</v>
      </c>
      <c r="D50" s="15">
        <v>351000</v>
      </c>
      <c r="E50" s="15">
        <v>3500</v>
      </c>
      <c r="F50" s="15">
        <v>2325</v>
      </c>
      <c r="G50" s="16">
        <f t="shared" si="0"/>
        <v>0.005134136209185687</v>
      </c>
      <c r="H50" s="16">
        <f t="shared" si="1"/>
        <v>0.6642857142857143</v>
      </c>
    </row>
    <row r="51" spans="1:8" s="3" customFormat="1" ht="15">
      <c r="A51" s="14">
        <v>3234</v>
      </c>
      <c r="B51" s="14" t="s">
        <v>68</v>
      </c>
      <c r="C51" s="15">
        <v>25915.04</v>
      </c>
      <c r="D51" s="15">
        <v>25000</v>
      </c>
      <c r="E51" s="15">
        <v>34000</v>
      </c>
      <c r="F51" s="15">
        <v>32199.55</v>
      </c>
      <c r="G51" s="16">
        <f t="shared" si="0"/>
        <v>1.242504352684773</v>
      </c>
      <c r="H51" s="16">
        <f t="shared" si="1"/>
        <v>0.9470455882352941</v>
      </c>
    </row>
    <row r="52" spans="1:8" s="3" customFormat="1" ht="15">
      <c r="A52" s="14">
        <v>3235</v>
      </c>
      <c r="B52" s="14" t="s">
        <v>69</v>
      </c>
      <c r="C52" s="15">
        <v>4000</v>
      </c>
      <c r="D52" s="15">
        <v>0</v>
      </c>
      <c r="E52" s="15">
        <v>8000</v>
      </c>
      <c r="F52" s="15">
        <v>7922.5</v>
      </c>
      <c r="G52" s="16">
        <f t="shared" si="0"/>
        <v>1.980625</v>
      </c>
      <c r="H52" s="16">
        <f t="shared" si="1"/>
        <v>0.9903125</v>
      </c>
    </row>
    <row r="53" spans="1:8" s="3" customFormat="1" ht="15">
      <c r="A53" s="14">
        <v>3236</v>
      </c>
      <c r="B53" s="14" t="s">
        <v>70</v>
      </c>
      <c r="C53" s="15">
        <v>6409.06</v>
      </c>
      <c r="D53" s="15">
        <v>0</v>
      </c>
      <c r="E53" s="15">
        <v>1000</v>
      </c>
      <c r="F53" s="15">
        <v>550</v>
      </c>
      <c r="G53" s="16">
        <f t="shared" si="0"/>
        <v>0.08581601670135713</v>
      </c>
      <c r="H53" s="16">
        <f t="shared" si="1"/>
        <v>0.55</v>
      </c>
    </row>
    <row r="54" spans="1:8" s="3" customFormat="1" ht="15">
      <c r="A54" s="14">
        <v>3237</v>
      </c>
      <c r="B54" s="14" t="s">
        <v>71</v>
      </c>
      <c r="C54" s="15">
        <v>361315.06</v>
      </c>
      <c r="D54" s="15">
        <v>194000</v>
      </c>
      <c r="E54" s="15">
        <v>552000</v>
      </c>
      <c r="F54" s="15">
        <v>491731.47</v>
      </c>
      <c r="G54" s="16">
        <f t="shared" si="0"/>
        <v>1.3609492778961385</v>
      </c>
      <c r="H54" s="16">
        <f t="shared" si="1"/>
        <v>0.8908178804347826</v>
      </c>
    </row>
    <row r="55" spans="1:8" s="3" customFormat="1" ht="15">
      <c r="A55" s="14">
        <v>3238</v>
      </c>
      <c r="B55" s="14" t="s">
        <v>72</v>
      </c>
      <c r="C55" s="15">
        <v>21731.77</v>
      </c>
      <c r="D55" s="15">
        <v>20000</v>
      </c>
      <c r="E55" s="15">
        <v>14000</v>
      </c>
      <c r="F55" s="15">
        <v>13180.39</v>
      </c>
      <c r="G55" s="16">
        <f t="shared" si="0"/>
        <v>0.6065032898838888</v>
      </c>
      <c r="H55" s="16">
        <f t="shared" si="1"/>
        <v>0.9414564285714285</v>
      </c>
    </row>
    <row r="56" spans="1:8" s="3" customFormat="1" ht="15">
      <c r="A56" s="14">
        <v>3239</v>
      </c>
      <c r="B56" s="14" t="s">
        <v>73</v>
      </c>
      <c r="C56" s="15">
        <v>34003.66</v>
      </c>
      <c r="D56" s="15">
        <v>22000</v>
      </c>
      <c r="E56" s="15">
        <v>322500</v>
      </c>
      <c r="F56" s="15">
        <v>311253.76</v>
      </c>
      <c r="G56" s="16">
        <f t="shared" si="0"/>
        <v>9.153537001605121</v>
      </c>
      <c r="H56" s="16">
        <f t="shared" si="1"/>
        <v>0.9651279379844961</v>
      </c>
    </row>
    <row r="57" spans="1:8" s="3" customFormat="1" ht="15">
      <c r="A57" s="14">
        <v>324</v>
      </c>
      <c r="B57" s="14" t="s">
        <v>74</v>
      </c>
      <c r="C57" s="15">
        <v>20173.02</v>
      </c>
      <c r="D57" s="15">
        <v>53000</v>
      </c>
      <c r="E57" s="15">
        <v>39000</v>
      </c>
      <c r="F57" s="15">
        <v>36909.03</v>
      </c>
      <c r="G57" s="16">
        <f t="shared" si="0"/>
        <v>1.8296234277267358</v>
      </c>
      <c r="H57" s="16">
        <f t="shared" si="1"/>
        <v>0.9463853846153846</v>
      </c>
    </row>
    <row r="58" spans="1:8" s="3" customFormat="1" ht="15">
      <c r="A58" s="14">
        <v>3241</v>
      </c>
      <c r="B58" s="14" t="s">
        <v>74</v>
      </c>
      <c r="C58" s="15">
        <v>20173.02</v>
      </c>
      <c r="D58" s="15">
        <v>53000</v>
      </c>
      <c r="E58" s="15">
        <v>39000</v>
      </c>
      <c r="F58" s="15">
        <v>36909.03</v>
      </c>
      <c r="G58" s="16">
        <f t="shared" si="0"/>
        <v>1.8296234277267358</v>
      </c>
      <c r="H58" s="16">
        <f t="shared" si="1"/>
        <v>0.9463853846153846</v>
      </c>
    </row>
    <row r="59" spans="1:8" s="3" customFormat="1" ht="15">
      <c r="A59" s="14">
        <v>329</v>
      </c>
      <c r="B59" s="14" t="s">
        <v>75</v>
      </c>
      <c r="C59" s="15">
        <v>76769.14</v>
      </c>
      <c r="D59" s="15">
        <v>94000</v>
      </c>
      <c r="E59" s="15">
        <v>76000</v>
      </c>
      <c r="F59" s="15">
        <v>70667.65</v>
      </c>
      <c r="G59" s="16">
        <f t="shared" si="0"/>
        <v>0.920521579374212</v>
      </c>
      <c r="H59" s="16">
        <f t="shared" si="1"/>
        <v>0.9298374999999999</v>
      </c>
    </row>
    <row r="60" spans="1:8" s="3" customFormat="1" ht="15">
      <c r="A60" s="14">
        <v>3292</v>
      </c>
      <c r="B60" s="14" t="s">
        <v>76</v>
      </c>
      <c r="C60" s="15">
        <v>45021.83</v>
      </c>
      <c r="D60" s="15">
        <v>58000</v>
      </c>
      <c r="E60" s="15">
        <v>52000</v>
      </c>
      <c r="F60" s="15">
        <v>51913.15</v>
      </c>
      <c r="G60" s="16">
        <f t="shared" si="0"/>
        <v>1.1530661903347776</v>
      </c>
      <c r="H60" s="16">
        <f t="shared" si="1"/>
        <v>0.9983298076923077</v>
      </c>
    </row>
    <row r="61" spans="1:8" s="3" customFormat="1" ht="15">
      <c r="A61" s="14">
        <v>3293</v>
      </c>
      <c r="B61" s="14" t="s">
        <v>77</v>
      </c>
      <c r="C61" s="15">
        <v>20492.48</v>
      </c>
      <c r="D61" s="15">
        <v>20000</v>
      </c>
      <c r="E61" s="15">
        <v>11000</v>
      </c>
      <c r="F61" s="15">
        <v>6096.59</v>
      </c>
      <c r="G61" s="16">
        <f t="shared" si="0"/>
        <v>0.2975037672355908</v>
      </c>
      <c r="H61" s="16">
        <f t="shared" si="1"/>
        <v>0.5542354545454545</v>
      </c>
    </row>
    <row r="62" spans="1:8" s="3" customFormat="1" ht="15">
      <c r="A62" s="14">
        <v>3295</v>
      </c>
      <c r="B62" s="14" t="s">
        <v>78</v>
      </c>
      <c r="C62" s="15">
        <v>10875</v>
      </c>
      <c r="D62" s="15">
        <v>15000</v>
      </c>
      <c r="E62" s="15">
        <v>12000</v>
      </c>
      <c r="F62" s="15">
        <v>11981.25</v>
      </c>
      <c r="G62" s="16">
        <f t="shared" si="0"/>
        <v>1.1017241379310345</v>
      </c>
      <c r="H62" s="16">
        <f t="shared" si="1"/>
        <v>0.9984375</v>
      </c>
    </row>
    <row r="63" spans="1:8" s="3" customFormat="1" ht="15">
      <c r="A63" s="14">
        <v>3299</v>
      </c>
      <c r="B63" s="14" t="s">
        <v>75</v>
      </c>
      <c r="C63" s="15">
        <v>379.83</v>
      </c>
      <c r="D63" s="15">
        <v>1000</v>
      </c>
      <c r="E63" s="15">
        <v>1000</v>
      </c>
      <c r="F63" s="15">
        <v>676.66</v>
      </c>
      <c r="G63" s="16">
        <f t="shared" si="0"/>
        <v>1.7814811889529527</v>
      </c>
      <c r="H63" s="16">
        <f t="shared" si="1"/>
        <v>0.6766599999999999</v>
      </c>
    </row>
    <row r="64" spans="1:8" s="3" customFormat="1" ht="15">
      <c r="A64" s="14">
        <v>34</v>
      </c>
      <c r="B64" s="14" t="s">
        <v>79</v>
      </c>
      <c r="C64" s="15">
        <v>3462.83</v>
      </c>
      <c r="D64" s="15">
        <v>3000</v>
      </c>
      <c r="E64" s="15">
        <v>4000</v>
      </c>
      <c r="F64" s="15">
        <v>2218.58</v>
      </c>
      <c r="G64" s="16">
        <f t="shared" si="0"/>
        <v>0.6406840647678343</v>
      </c>
      <c r="H64" s="16">
        <f t="shared" si="1"/>
        <v>0.5546449999999999</v>
      </c>
    </row>
    <row r="65" spans="1:8" s="3" customFormat="1" ht="15">
      <c r="A65" s="14">
        <v>342</v>
      </c>
      <c r="B65" s="14" t="s">
        <v>80</v>
      </c>
      <c r="C65" s="15">
        <v>3219.51</v>
      </c>
      <c r="D65" s="15">
        <v>3000</v>
      </c>
      <c r="E65" s="15">
        <v>3000</v>
      </c>
      <c r="F65" s="15">
        <v>2113.69</v>
      </c>
      <c r="G65" s="16">
        <f t="shared" si="0"/>
        <v>0.6565253718733596</v>
      </c>
      <c r="H65" s="16">
        <f t="shared" si="1"/>
        <v>0.7045633333333333</v>
      </c>
    </row>
    <row r="66" spans="1:8" s="3" customFormat="1" ht="30">
      <c r="A66" s="14">
        <v>3423</v>
      </c>
      <c r="B66" s="14" t="s">
        <v>81</v>
      </c>
      <c r="C66" s="15">
        <v>3219.51</v>
      </c>
      <c r="D66" s="15">
        <v>3000</v>
      </c>
      <c r="E66" s="15">
        <v>3000</v>
      </c>
      <c r="F66" s="15">
        <v>2113.69</v>
      </c>
      <c r="G66" s="16">
        <f t="shared" si="0"/>
        <v>0.6565253718733596</v>
      </c>
      <c r="H66" s="16">
        <f t="shared" si="1"/>
        <v>0.7045633333333333</v>
      </c>
    </row>
    <row r="67" spans="1:8" s="3" customFormat="1" ht="15">
      <c r="A67" s="14">
        <v>343</v>
      </c>
      <c r="B67" s="14" t="s">
        <v>82</v>
      </c>
      <c r="C67" s="15">
        <v>243.32</v>
      </c>
      <c r="D67" s="15">
        <v>0</v>
      </c>
      <c r="E67" s="15">
        <v>1000</v>
      </c>
      <c r="F67" s="15">
        <v>104.89</v>
      </c>
      <c r="G67" s="16">
        <f t="shared" si="0"/>
        <v>0.43107841525563045</v>
      </c>
      <c r="H67" s="16">
        <f t="shared" si="1"/>
        <v>0.10489</v>
      </c>
    </row>
    <row r="68" spans="1:8" s="3" customFormat="1" ht="30">
      <c r="A68" s="14">
        <v>3432</v>
      </c>
      <c r="B68" s="14" t="s">
        <v>83</v>
      </c>
      <c r="C68" s="15">
        <v>0.3</v>
      </c>
      <c r="D68" s="15">
        <v>0</v>
      </c>
      <c r="E68" s="15">
        <v>0</v>
      </c>
      <c r="F68" s="15">
        <v>0</v>
      </c>
      <c r="G68" s="16">
        <f t="shared" si="0"/>
        <v>0</v>
      </c>
      <c r="H68" s="16">
        <v>0</v>
      </c>
    </row>
    <row r="69" spans="1:8" s="3" customFormat="1" ht="15">
      <c r="A69" s="14">
        <v>3433</v>
      </c>
      <c r="B69" s="14" t="s">
        <v>84</v>
      </c>
      <c r="C69" s="15">
        <v>243.02</v>
      </c>
      <c r="D69" s="15">
        <v>0</v>
      </c>
      <c r="E69" s="15">
        <v>1000</v>
      </c>
      <c r="F69" s="15">
        <v>104.89</v>
      </c>
      <c r="G69" s="16">
        <f t="shared" si="0"/>
        <v>0.43161056703152</v>
      </c>
      <c r="H69" s="16">
        <f t="shared" si="1"/>
        <v>0.10489</v>
      </c>
    </row>
    <row r="70" spans="1:8" s="3" customFormat="1" ht="15">
      <c r="A70" s="14">
        <v>36</v>
      </c>
      <c r="B70" s="14" t="s">
        <v>85</v>
      </c>
      <c r="C70" s="15">
        <v>1997003.15</v>
      </c>
      <c r="D70" s="15">
        <v>0</v>
      </c>
      <c r="E70" s="15">
        <v>0</v>
      </c>
      <c r="F70" s="15">
        <v>0</v>
      </c>
      <c r="G70" s="16">
        <f aca="true" t="shared" si="2" ref="G70:G93">F70/C70</f>
        <v>0</v>
      </c>
      <c r="H70" s="16">
        <v>0</v>
      </c>
    </row>
    <row r="71" spans="1:8" s="3" customFormat="1" ht="15">
      <c r="A71" s="14">
        <v>368</v>
      </c>
      <c r="B71" s="14" t="s">
        <v>86</v>
      </c>
      <c r="C71" s="15">
        <v>1997003.15</v>
      </c>
      <c r="D71" s="15">
        <v>0</v>
      </c>
      <c r="E71" s="15">
        <v>0</v>
      </c>
      <c r="F71" s="15">
        <v>0</v>
      </c>
      <c r="G71" s="16">
        <f t="shared" si="2"/>
        <v>0</v>
      </c>
      <c r="H71" s="16">
        <v>0</v>
      </c>
    </row>
    <row r="72" spans="1:8" s="3" customFormat="1" ht="15">
      <c r="A72" s="14">
        <v>3682</v>
      </c>
      <c r="B72" s="14" t="s">
        <v>87</v>
      </c>
      <c r="C72" s="15">
        <v>1997003.15</v>
      </c>
      <c r="D72" s="15">
        <v>0</v>
      </c>
      <c r="E72" s="15">
        <v>0</v>
      </c>
      <c r="F72" s="15">
        <v>0</v>
      </c>
      <c r="G72" s="16">
        <f t="shared" si="2"/>
        <v>0</v>
      </c>
      <c r="H72" s="16">
        <v>0</v>
      </c>
    </row>
    <row r="73" spans="1:8" s="3" customFormat="1" ht="15">
      <c r="A73" s="14">
        <v>38</v>
      </c>
      <c r="B73" s="14" t="s">
        <v>88</v>
      </c>
      <c r="C73" s="15">
        <v>59248.23</v>
      </c>
      <c r="D73" s="15">
        <v>0</v>
      </c>
      <c r="E73" s="15">
        <v>0</v>
      </c>
      <c r="F73" s="15">
        <v>0</v>
      </c>
      <c r="G73" s="16">
        <f t="shared" si="2"/>
        <v>0</v>
      </c>
      <c r="H73" s="16">
        <v>0</v>
      </c>
    </row>
    <row r="74" spans="1:8" s="3" customFormat="1" ht="15">
      <c r="A74" s="14">
        <v>381</v>
      </c>
      <c r="B74" s="14" t="s">
        <v>89</v>
      </c>
      <c r="C74" s="15">
        <v>59248.23</v>
      </c>
      <c r="D74" s="15">
        <v>0</v>
      </c>
      <c r="E74" s="15">
        <v>0</v>
      </c>
      <c r="F74" s="15">
        <v>0</v>
      </c>
      <c r="G74" s="16">
        <f t="shared" si="2"/>
        <v>0</v>
      </c>
      <c r="H74" s="16">
        <v>0</v>
      </c>
    </row>
    <row r="75" spans="1:8" s="3" customFormat="1" ht="15">
      <c r="A75" s="14">
        <v>3813</v>
      </c>
      <c r="B75" s="14" t="s">
        <v>90</v>
      </c>
      <c r="C75" s="15">
        <v>59248.23</v>
      </c>
      <c r="D75" s="15">
        <v>0</v>
      </c>
      <c r="E75" s="15">
        <v>0</v>
      </c>
      <c r="F75" s="15">
        <v>0</v>
      </c>
      <c r="G75" s="16">
        <f t="shared" si="2"/>
        <v>0</v>
      </c>
      <c r="H75" s="16">
        <v>0</v>
      </c>
    </row>
    <row r="76" spans="1:8" s="3" customFormat="1" ht="15">
      <c r="A76" s="14">
        <v>42</v>
      </c>
      <c r="B76" s="14" t="s">
        <v>91</v>
      </c>
      <c r="C76" s="15">
        <v>283683.76</v>
      </c>
      <c r="D76" s="15">
        <v>536000</v>
      </c>
      <c r="E76" s="15">
        <v>143000</v>
      </c>
      <c r="F76" s="15">
        <v>139549.47</v>
      </c>
      <c r="G76" s="16">
        <f t="shared" si="2"/>
        <v>0.4919191355895734</v>
      </c>
      <c r="H76" s="16">
        <f aca="true" t="shared" si="3" ref="H76:H93">F76/E76</f>
        <v>0.9758704195804195</v>
      </c>
    </row>
    <row r="77" spans="1:8" s="3" customFormat="1" ht="15">
      <c r="A77" s="14">
        <v>422</v>
      </c>
      <c r="B77" s="14" t="s">
        <v>92</v>
      </c>
      <c r="C77" s="15">
        <v>248683.76</v>
      </c>
      <c r="D77" s="15">
        <v>91000</v>
      </c>
      <c r="E77" s="15">
        <v>131000</v>
      </c>
      <c r="F77" s="15">
        <v>128049.47</v>
      </c>
      <c r="G77" s="16">
        <f t="shared" si="2"/>
        <v>0.5149088545227078</v>
      </c>
      <c r="H77" s="16">
        <f t="shared" si="3"/>
        <v>0.9774768702290076</v>
      </c>
    </row>
    <row r="78" spans="1:8" s="3" customFormat="1" ht="15">
      <c r="A78" s="14">
        <v>4221</v>
      </c>
      <c r="B78" s="14" t="s">
        <v>93</v>
      </c>
      <c r="C78" s="15">
        <v>41387.16</v>
      </c>
      <c r="D78" s="15">
        <v>45000</v>
      </c>
      <c r="E78" s="15">
        <v>64500</v>
      </c>
      <c r="F78" s="15">
        <v>62964.87</v>
      </c>
      <c r="G78" s="16">
        <f t="shared" si="2"/>
        <v>1.5213624225484426</v>
      </c>
      <c r="H78" s="16">
        <f t="shared" si="3"/>
        <v>0.976199534883721</v>
      </c>
    </row>
    <row r="79" spans="1:8" s="3" customFormat="1" ht="15">
      <c r="A79" s="14">
        <v>4222</v>
      </c>
      <c r="B79" s="14" t="s">
        <v>94</v>
      </c>
      <c r="C79" s="15">
        <v>123750</v>
      </c>
      <c r="D79" s="15">
        <v>1000</v>
      </c>
      <c r="E79" s="15">
        <v>0</v>
      </c>
      <c r="F79" s="15">
        <v>0</v>
      </c>
      <c r="G79" s="16">
        <f t="shared" si="2"/>
        <v>0</v>
      </c>
      <c r="H79" s="16">
        <v>0</v>
      </c>
    </row>
    <row r="80" spans="1:8" s="3" customFormat="1" ht="15">
      <c r="A80" s="14">
        <v>4223</v>
      </c>
      <c r="B80" s="14" t="s">
        <v>95</v>
      </c>
      <c r="C80" s="15">
        <v>0</v>
      </c>
      <c r="D80" s="15">
        <v>5000</v>
      </c>
      <c r="E80" s="15">
        <v>13000</v>
      </c>
      <c r="F80" s="15">
        <v>11810.63</v>
      </c>
      <c r="G80" s="16">
        <v>0</v>
      </c>
      <c r="H80" s="16">
        <f t="shared" si="3"/>
        <v>0.9085099999999999</v>
      </c>
    </row>
    <row r="81" spans="1:8" s="3" customFormat="1" ht="15">
      <c r="A81" s="14">
        <v>4227</v>
      </c>
      <c r="B81" s="14" t="s">
        <v>96</v>
      </c>
      <c r="C81" s="15">
        <v>83546.7</v>
      </c>
      <c r="D81" s="15">
        <v>40000</v>
      </c>
      <c r="E81" s="15">
        <v>53500</v>
      </c>
      <c r="F81" s="15">
        <v>53273.97</v>
      </c>
      <c r="G81" s="16">
        <f t="shared" si="2"/>
        <v>0.6376549881682939</v>
      </c>
      <c r="H81" s="16">
        <f t="shared" si="3"/>
        <v>0.9957751401869159</v>
      </c>
    </row>
    <row r="82" spans="1:8" s="3" customFormat="1" ht="15">
      <c r="A82" s="14">
        <v>424</v>
      </c>
      <c r="B82" s="14" t="s">
        <v>97</v>
      </c>
      <c r="C82" s="15">
        <v>11000</v>
      </c>
      <c r="D82" s="15">
        <v>35000</v>
      </c>
      <c r="E82" s="15">
        <v>12000</v>
      </c>
      <c r="F82" s="15">
        <v>11500</v>
      </c>
      <c r="G82" s="16">
        <f t="shared" si="2"/>
        <v>1.0454545454545454</v>
      </c>
      <c r="H82" s="16">
        <f t="shared" si="3"/>
        <v>0.9583333333333334</v>
      </c>
    </row>
    <row r="83" spans="1:8" s="3" customFormat="1" ht="15">
      <c r="A83" s="14">
        <v>4243</v>
      </c>
      <c r="B83" s="14" t="s">
        <v>98</v>
      </c>
      <c r="C83" s="15">
        <v>11000</v>
      </c>
      <c r="D83" s="15">
        <v>35000</v>
      </c>
      <c r="E83" s="15">
        <v>12000</v>
      </c>
      <c r="F83" s="15">
        <v>11500</v>
      </c>
      <c r="G83" s="16">
        <f t="shared" si="2"/>
        <v>1.0454545454545454</v>
      </c>
      <c r="H83" s="16">
        <f t="shared" si="3"/>
        <v>0.9583333333333334</v>
      </c>
    </row>
    <row r="84" spans="1:8" s="3" customFormat="1" ht="15">
      <c r="A84" s="14">
        <v>426</v>
      </c>
      <c r="B84" s="14" t="s">
        <v>99</v>
      </c>
      <c r="C84" s="15">
        <v>24000</v>
      </c>
      <c r="D84" s="15">
        <v>410000</v>
      </c>
      <c r="E84" s="15">
        <v>0</v>
      </c>
      <c r="F84" s="15">
        <v>0</v>
      </c>
      <c r="G84" s="16">
        <f t="shared" si="2"/>
        <v>0</v>
      </c>
      <c r="H84" s="16">
        <v>0</v>
      </c>
    </row>
    <row r="85" spans="1:8" s="3" customFormat="1" ht="15">
      <c r="A85" s="14">
        <v>4264</v>
      </c>
      <c r="B85" s="14" t="s">
        <v>100</v>
      </c>
      <c r="C85" s="15">
        <v>24000</v>
      </c>
      <c r="D85" s="15">
        <v>410000</v>
      </c>
      <c r="E85" s="15">
        <v>0</v>
      </c>
      <c r="F85" s="15">
        <v>0</v>
      </c>
      <c r="G85" s="16">
        <f t="shared" si="2"/>
        <v>0</v>
      </c>
      <c r="H85" s="16">
        <v>0</v>
      </c>
    </row>
    <row r="86" spans="1:8" s="3" customFormat="1" ht="15">
      <c r="A86" s="14">
        <v>45</v>
      </c>
      <c r="B86" s="14" t="s">
        <v>101</v>
      </c>
      <c r="C86" s="15">
        <v>0</v>
      </c>
      <c r="D86" s="15">
        <v>1200000</v>
      </c>
      <c r="E86" s="15">
        <v>501000</v>
      </c>
      <c r="F86" s="15">
        <v>500081.75</v>
      </c>
      <c r="G86" s="16">
        <v>0</v>
      </c>
      <c r="H86" s="16">
        <f t="shared" si="3"/>
        <v>0.9981671656686627</v>
      </c>
    </row>
    <row r="87" spans="1:8" s="3" customFormat="1" ht="15">
      <c r="A87" s="14">
        <v>451</v>
      </c>
      <c r="B87" s="14" t="s">
        <v>102</v>
      </c>
      <c r="C87" s="15">
        <v>0</v>
      </c>
      <c r="D87" s="15">
        <v>700000</v>
      </c>
      <c r="E87" s="15">
        <v>0</v>
      </c>
      <c r="F87" s="15">
        <v>0</v>
      </c>
      <c r="G87" s="16">
        <v>0</v>
      </c>
      <c r="H87" s="16">
        <v>0</v>
      </c>
    </row>
    <row r="88" spans="1:8" s="3" customFormat="1" ht="15">
      <c r="A88" s="14">
        <v>4511</v>
      </c>
      <c r="B88" s="14" t="s">
        <v>102</v>
      </c>
      <c r="C88" s="15">
        <v>0</v>
      </c>
      <c r="D88" s="15">
        <v>700000</v>
      </c>
      <c r="E88" s="15">
        <v>0</v>
      </c>
      <c r="F88" s="15">
        <v>0</v>
      </c>
      <c r="G88" s="16">
        <v>0</v>
      </c>
      <c r="H88" s="16">
        <v>0</v>
      </c>
    </row>
    <row r="89" spans="1:8" s="3" customFormat="1" ht="15">
      <c r="A89" s="14">
        <v>452</v>
      </c>
      <c r="B89" s="14" t="s">
        <v>103</v>
      </c>
      <c r="C89" s="15">
        <v>0</v>
      </c>
      <c r="D89" s="15">
        <v>500000</v>
      </c>
      <c r="E89" s="15">
        <v>501000</v>
      </c>
      <c r="F89" s="15">
        <v>500081.75</v>
      </c>
      <c r="G89" s="16">
        <v>0</v>
      </c>
      <c r="H89" s="16">
        <f t="shared" si="3"/>
        <v>0.9981671656686627</v>
      </c>
    </row>
    <row r="90" spans="1:8" s="3" customFormat="1" ht="15">
      <c r="A90" s="14">
        <v>4511</v>
      </c>
      <c r="B90" s="14" t="s">
        <v>103</v>
      </c>
      <c r="C90" s="15">
        <v>0</v>
      </c>
      <c r="D90" s="15">
        <v>500000</v>
      </c>
      <c r="E90" s="15">
        <v>501000</v>
      </c>
      <c r="F90" s="15">
        <v>500081.75</v>
      </c>
      <c r="G90" s="16">
        <v>0</v>
      </c>
      <c r="H90" s="16">
        <f t="shared" si="3"/>
        <v>0.9981671656686627</v>
      </c>
    </row>
    <row r="91" spans="1:8" s="3" customFormat="1" ht="15">
      <c r="A91" s="14">
        <v>54</v>
      </c>
      <c r="B91" s="14" t="s">
        <v>104</v>
      </c>
      <c r="C91" s="15">
        <v>18083.85</v>
      </c>
      <c r="D91" s="15">
        <v>19000</v>
      </c>
      <c r="E91" s="15">
        <v>20000</v>
      </c>
      <c r="F91" s="15">
        <v>19189.67</v>
      </c>
      <c r="G91" s="16">
        <f t="shared" si="2"/>
        <v>1.0611495892744078</v>
      </c>
      <c r="H91" s="16">
        <f t="shared" si="3"/>
        <v>0.9594834999999999</v>
      </c>
    </row>
    <row r="92" spans="1:8" s="3" customFormat="1" ht="30">
      <c r="A92" s="14">
        <v>544</v>
      </c>
      <c r="B92" s="14" t="s">
        <v>105</v>
      </c>
      <c r="C92" s="15">
        <v>18083.85</v>
      </c>
      <c r="D92" s="15">
        <v>19000</v>
      </c>
      <c r="E92" s="15">
        <v>20000</v>
      </c>
      <c r="F92" s="15">
        <v>19189.67</v>
      </c>
      <c r="G92" s="16">
        <f t="shared" si="2"/>
        <v>1.0611495892744078</v>
      </c>
      <c r="H92" s="16">
        <f t="shared" si="3"/>
        <v>0.9594834999999999</v>
      </c>
    </row>
    <row r="93" spans="1:8" s="3" customFormat="1" ht="30">
      <c r="A93" s="14">
        <v>5445</v>
      </c>
      <c r="B93" s="14" t="s">
        <v>106</v>
      </c>
      <c r="C93" s="15">
        <v>18083.85</v>
      </c>
      <c r="D93" s="15">
        <v>19000</v>
      </c>
      <c r="E93" s="15">
        <v>20000</v>
      </c>
      <c r="F93" s="15">
        <v>19189.67</v>
      </c>
      <c r="G93" s="16">
        <f t="shared" si="2"/>
        <v>1.0611495892744078</v>
      </c>
      <c r="H93" s="16">
        <f t="shared" si="3"/>
        <v>0.9594834999999999</v>
      </c>
    </row>
    <row r="94" spans="1:8" s="3" customFormat="1" ht="15">
      <c r="A94" s="18"/>
      <c r="B94" s="19" t="s">
        <v>165</v>
      </c>
      <c r="C94" s="20">
        <v>6517364.78</v>
      </c>
      <c r="D94" s="20">
        <v>5675000</v>
      </c>
      <c r="E94" s="20">
        <v>4667000</v>
      </c>
      <c r="F94" s="20">
        <v>4552976.75</v>
      </c>
      <c r="G94" s="21">
        <f>F94/C94</f>
        <v>0.698591670666008</v>
      </c>
      <c r="H94" s="21">
        <f>F94/E94</f>
        <v>0.9755681915577459</v>
      </c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landscape" paperSize="9" scale="74" r:id="rId1"/>
  <rowBreaks count="2" manualBreakCount="2">
    <brk id="25" max="255" man="1"/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 topLeftCell="A1">
      <selection activeCell="B4" sqref="B4"/>
    </sheetView>
  </sheetViews>
  <sheetFormatPr defaultColWidth="9.140625" defaultRowHeight="15"/>
  <cols>
    <col min="2" max="2" width="44.7109375" style="0" bestFit="1" customWidth="1"/>
    <col min="3" max="3" width="16.421875" style="0" bestFit="1" customWidth="1"/>
    <col min="4" max="4" width="16.140625" style="0" bestFit="1" customWidth="1"/>
    <col min="5" max="5" width="26.140625" style="0" bestFit="1" customWidth="1"/>
    <col min="6" max="6" width="11.28125" style="0" customWidth="1"/>
  </cols>
  <sheetData>
    <row r="1" spans="1:6" ht="15">
      <c r="A1" s="64" t="s">
        <v>179</v>
      </c>
      <c r="B1" s="65"/>
      <c r="C1" s="65"/>
      <c r="D1" s="65"/>
      <c r="E1" s="65"/>
      <c r="F1" s="65"/>
    </row>
    <row r="2" spans="1:6" ht="15">
      <c r="A2" s="9" t="s">
        <v>107</v>
      </c>
      <c r="B2" s="9" t="s">
        <v>108</v>
      </c>
      <c r="C2" s="9" t="s">
        <v>18</v>
      </c>
      <c r="D2" s="9" t="s">
        <v>19</v>
      </c>
      <c r="E2" s="9" t="s">
        <v>20</v>
      </c>
      <c r="F2" s="9" t="s">
        <v>21</v>
      </c>
    </row>
    <row r="3" spans="1:6" ht="15">
      <c r="A3" s="5"/>
      <c r="B3" s="5">
        <v>1</v>
      </c>
      <c r="C3" s="5">
        <v>2</v>
      </c>
      <c r="D3" s="5">
        <v>3</v>
      </c>
      <c r="E3" s="5">
        <v>4</v>
      </c>
      <c r="F3" s="5" t="s">
        <v>122</v>
      </c>
    </row>
    <row r="4" spans="1:6" ht="15">
      <c r="A4" s="24">
        <v>1</v>
      </c>
      <c r="B4" s="24" t="s">
        <v>109</v>
      </c>
      <c r="C4" s="25"/>
      <c r="D4" s="25"/>
      <c r="E4" s="25"/>
      <c r="F4" s="26"/>
    </row>
    <row r="5" spans="1:6" ht="15">
      <c r="A5" s="5"/>
      <c r="B5" s="8" t="s">
        <v>110</v>
      </c>
      <c r="C5" s="7">
        <v>3950000</v>
      </c>
      <c r="D5" s="7">
        <v>3974000</v>
      </c>
      <c r="E5" s="7">
        <v>3567197.47</v>
      </c>
      <c r="F5" s="22">
        <f>E5/D5</f>
        <v>0.8976339884247609</v>
      </c>
    </row>
    <row r="6" spans="1:6" ht="15">
      <c r="A6" s="5"/>
      <c r="B6" s="6" t="s">
        <v>111</v>
      </c>
      <c r="C6" s="7">
        <v>3950000</v>
      </c>
      <c r="D6" s="7">
        <v>3855000</v>
      </c>
      <c r="E6" s="7">
        <v>3759015.39</v>
      </c>
      <c r="F6" s="22">
        <f aca="true" t="shared" si="0" ref="F6:F35">E6/D6</f>
        <v>0.9751012684824903</v>
      </c>
    </row>
    <row r="7" spans="1:6" s="3" customFormat="1" ht="30">
      <c r="A7" s="13"/>
      <c r="B7" s="23" t="s">
        <v>174</v>
      </c>
      <c r="C7" s="15">
        <v>0</v>
      </c>
      <c r="D7" s="15">
        <f>D5-D6</f>
        <v>119000</v>
      </c>
      <c r="E7" s="15">
        <f>E5-E6</f>
        <v>-191817.91999999993</v>
      </c>
      <c r="F7" s="22">
        <f t="shared" si="0"/>
        <v>-1.6119152941176464</v>
      </c>
    </row>
    <row r="8" spans="1:6" ht="15">
      <c r="A8" s="24">
        <v>21</v>
      </c>
      <c r="B8" s="24" t="s">
        <v>112</v>
      </c>
      <c r="C8" s="25"/>
      <c r="D8" s="25"/>
      <c r="E8" s="25"/>
      <c r="F8" s="26"/>
    </row>
    <row r="9" spans="1:6" ht="15">
      <c r="A9" s="5"/>
      <c r="B9" s="8" t="s">
        <v>110</v>
      </c>
      <c r="C9" s="7">
        <v>1345000</v>
      </c>
      <c r="D9" s="7">
        <v>588000</v>
      </c>
      <c r="E9" s="7">
        <v>587000</v>
      </c>
      <c r="F9" s="22">
        <f t="shared" si="0"/>
        <v>0.9982993197278912</v>
      </c>
    </row>
    <row r="10" spans="1:6" ht="15">
      <c r="A10" s="5"/>
      <c r="B10" s="8" t="s">
        <v>111</v>
      </c>
      <c r="C10" s="7">
        <v>1345000</v>
      </c>
      <c r="D10" s="7">
        <v>588000</v>
      </c>
      <c r="E10" s="7">
        <v>587000</v>
      </c>
      <c r="F10" s="22">
        <f t="shared" si="0"/>
        <v>0.9982993197278912</v>
      </c>
    </row>
    <row r="11" spans="1:6" ht="15">
      <c r="A11" s="5"/>
      <c r="B11" s="6" t="s">
        <v>175</v>
      </c>
      <c r="C11" s="7">
        <v>0</v>
      </c>
      <c r="D11" s="7">
        <v>0</v>
      </c>
      <c r="E11" s="7">
        <v>0</v>
      </c>
      <c r="F11" s="22">
        <v>0</v>
      </c>
    </row>
    <row r="12" spans="1:6" ht="15">
      <c r="A12" s="24">
        <v>22</v>
      </c>
      <c r="B12" s="24" t="s">
        <v>113</v>
      </c>
      <c r="C12" s="25"/>
      <c r="D12" s="25"/>
      <c r="E12" s="25"/>
      <c r="F12" s="26"/>
    </row>
    <row r="13" spans="1:6" ht="15">
      <c r="A13" s="5"/>
      <c r="B13" s="6" t="s">
        <v>110</v>
      </c>
      <c r="C13" s="7">
        <v>20000</v>
      </c>
      <c r="D13" s="7">
        <v>22000</v>
      </c>
      <c r="E13" s="7">
        <v>20000</v>
      </c>
      <c r="F13" s="22">
        <f t="shared" si="0"/>
        <v>0.9090909090909091</v>
      </c>
    </row>
    <row r="14" spans="1:6" ht="15">
      <c r="A14" s="5"/>
      <c r="B14" s="6" t="s">
        <v>111</v>
      </c>
      <c r="C14" s="7">
        <v>20000</v>
      </c>
      <c r="D14" s="7">
        <v>22000</v>
      </c>
      <c r="E14" s="7">
        <v>20000</v>
      </c>
      <c r="F14" s="22">
        <f t="shared" si="0"/>
        <v>0.9090909090909091</v>
      </c>
    </row>
    <row r="15" spans="1:6" ht="15">
      <c r="A15" s="5"/>
      <c r="B15" s="6" t="s">
        <v>175</v>
      </c>
      <c r="C15" s="7">
        <v>0</v>
      </c>
      <c r="D15" s="7">
        <v>0</v>
      </c>
      <c r="E15" s="7">
        <v>0</v>
      </c>
      <c r="F15" s="22">
        <v>0</v>
      </c>
    </row>
    <row r="16" spans="1:6" ht="15">
      <c r="A16" s="24">
        <v>23</v>
      </c>
      <c r="B16" s="24" t="s">
        <v>114</v>
      </c>
      <c r="C16" s="25"/>
      <c r="D16" s="25"/>
      <c r="E16" s="25"/>
      <c r="F16" s="26"/>
    </row>
    <row r="17" spans="1:6" ht="15">
      <c r="A17" s="5"/>
      <c r="B17" s="6" t="s">
        <v>110</v>
      </c>
      <c r="C17" s="7">
        <v>80000</v>
      </c>
      <c r="D17" s="7">
        <v>51000</v>
      </c>
      <c r="E17" s="7">
        <v>134999.08</v>
      </c>
      <c r="F17" s="22">
        <f t="shared" si="0"/>
        <v>2.647040784313725</v>
      </c>
    </row>
    <row r="18" spans="1:6" ht="15">
      <c r="A18" s="5"/>
      <c r="B18" s="6" t="s">
        <v>111</v>
      </c>
      <c r="C18" s="7">
        <v>80000</v>
      </c>
      <c r="D18" s="7">
        <v>51000</v>
      </c>
      <c r="E18" s="7">
        <v>49999.08</v>
      </c>
      <c r="F18" s="22">
        <f t="shared" si="0"/>
        <v>0.9803741176470588</v>
      </c>
    </row>
    <row r="19" spans="1:6" s="3" customFormat="1" ht="30">
      <c r="A19" s="13"/>
      <c r="B19" s="23" t="s">
        <v>176</v>
      </c>
      <c r="C19" s="15">
        <v>0</v>
      </c>
      <c r="D19" s="15">
        <v>0</v>
      </c>
      <c r="E19" s="15">
        <f>E17-E18</f>
        <v>84999.99999999999</v>
      </c>
      <c r="F19" s="22">
        <v>0</v>
      </c>
    </row>
    <row r="20" spans="1:6" ht="15">
      <c r="A20" s="24">
        <v>31</v>
      </c>
      <c r="B20" s="24" t="s">
        <v>115</v>
      </c>
      <c r="C20" s="25"/>
      <c r="D20" s="25"/>
      <c r="E20" s="25"/>
      <c r="F20" s="26"/>
    </row>
    <row r="21" spans="1:6" ht="15">
      <c r="A21" s="5"/>
      <c r="B21" s="6" t="s">
        <v>110</v>
      </c>
      <c r="C21" s="7">
        <v>0</v>
      </c>
      <c r="D21" s="7">
        <v>0</v>
      </c>
      <c r="E21" s="7">
        <v>0</v>
      </c>
      <c r="F21" s="22">
        <v>0</v>
      </c>
    </row>
    <row r="22" spans="1:6" ht="15">
      <c r="A22" s="5"/>
      <c r="B22" s="6" t="s">
        <v>111</v>
      </c>
      <c r="C22" s="7">
        <v>0</v>
      </c>
      <c r="D22" s="7">
        <v>4000</v>
      </c>
      <c r="E22" s="7">
        <v>3241.82</v>
      </c>
      <c r="F22" s="22">
        <v>0</v>
      </c>
    </row>
    <row r="23" spans="1:6" ht="15">
      <c r="A23" s="5"/>
      <c r="B23" s="6" t="s">
        <v>118</v>
      </c>
      <c r="C23" s="7">
        <f>C21-C22</f>
        <v>0</v>
      </c>
      <c r="D23" s="7">
        <f>D21-D22</f>
        <v>-4000</v>
      </c>
      <c r="E23" s="7">
        <f>E21-E22</f>
        <v>-3241.82</v>
      </c>
      <c r="F23" s="22">
        <f>E23/D23</f>
        <v>0.810455</v>
      </c>
    </row>
    <row r="24" spans="1:6" ht="15">
      <c r="A24" s="24">
        <v>445</v>
      </c>
      <c r="B24" s="24" t="s">
        <v>116</v>
      </c>
      <c r="C24" s="25"/>
      <c r="D24" s="25"/>
      <c r="E24" s="25"/>
      <c r="F24" s="26"/>
    </row>
    <row r="25" spans="1:6" ht="15">
      <c r="A25" s="5"/>
      <c r="B25" s="6" t="s">
        <v>110</v>
      </c>
      <c r="C25" s="7">
        <v>10000</v>
      </c>
      <c r="D25" s="7">
        <v>11000</v>
      </c>
      <c r="E25" s="7">
        <v>9640</v>
      </c>
      <c r="F25" s="22">
        <f t="shared" si="0"/>
        <v>0.8763636363636363</v>
      </c>
    </row>
    <row r="26" spans="1:6" ht="15">
      <c r="A26" s="5"/>
      <c r="B26" s="6" t="s">
        <v>111</v>
      </c>
      <c r="C26" s="7">
        <v>10000</v>
      </c>
      <c r="D26" s="7">
        <v>14000</v>
      </c>
      <c r="E26" s="7">
        <v>12020.21</v>
      </c>
      <c r="F26" s="22">
        <f t="shared" si="0"/>
        <v>0.8585864285714285</v>
      </c>
    </row>
    <row r="27" spans="1:6" ht="15">
      <c r="A27" s="5"/>
      <c r="B27" s="6" t="s">
        <v>118</v>
      </c>
      <c r="C27" s="7">
        <v>0</v>
      </c>
      <c r="D27" s="7">
        <f>D25-D26</f>
        <v>-3000</v>
      </c>
      <c r="E27" s="7">
        <f>E25-E26</f>
        <v>-2380.209999999999</v>
      </c>
      <c r="F27" s="22">
        <f t="shared" si="0"/>
        <v>0.793403333333333</v>
      </c>
    </row>
    <row r="28" spans="1:6" ht="15">
      <c r="A28" s="24">
        <v>71</v>
      </c>
      <c r="B28" s="24" t="s">
        <v>117</v>
      </c>
      <c r="C28" s="25"/>
      <c r="D28" s="25"/>
      <c r="E28" s="25"/>
      <c r="F28" s="26"/>
    </row>
    <row r="29" spans="1:6" ht="15">
      <c r="A29" s="8"/>
      <c r="B29" s="6" t="s">
        <v>110</v>
      </c>
      <c r="C29" s="7">
        <v>70000</v>
      </c>
      <c r="D29" s="7">
        <v>127000</v>
      </c>
      <c r="E29" s="7">
        <v>119060.05</v>
      </c>
      <c r="F29" s="22">
        <f t="shared" si="0"/>
        <v>0.9374807086614173</v>
      </c>
    </row>
    <row r="30" spans="1:6" ht="15">
      <c r="A30" s="8"/>
      <c r="B30" s="6" t="s">
        <v>111</v>
      </c>
      <c r="C30" s="7">
        <v>70000</v>
      </c>
      <c r="D30" s="7">
        <v>133000</v>
      </c>
      <c r="E30" s="7">
        <v>121700.25</v>
      </c>
      <c r="F30" s="22">
        <f t="shared" si="0"/>
        <v>0.9150394736842106</v>
      </c>
    </row>
    <row r="31" spans="1:6" ht="15">
      <c r="A31" s="8"/>
      <c r="B31" s="6" t="s">
        <v>118</v>
      </c>
      <c r="C31" s="7">
        <v>0</v>
      </c>
      <c r="D31" s="7">
        <f>D29-D30</f>
        <v>-6000</v>
      </c>
      <c r="E31" s="7">
        <f>E29-E30</f>
        <v>-2640.199999999997</v>
      </c>
      <c r="F31" s="22">
        <f>E31/D31</f>
        <v>0.44003333333333283</v>
      </c>
    </row>
    <row r="32" spans="1:6" ht="15">
      <c r="A32" s="8"/>
      <c r="B32" s="8"/>
      <c r="C32" s="7"/>
      <c r="D32" s="7"/>
      <c r="E32" s="7"/>
      <c r="F32" s="22"/>
    </row>
    <row r="33" spans="1:6" ht="15">
      <c r="A33" s="8"/>
      <c r="B33" s="8" t="s">
        <v>119</v>
      </c>
      <c r="C33" s="7">
        <f>C5+C9+C13+C17+C21+C25+C29</f>
        <v>5475000</v>
      </c>
      <c r="D33" s="7">
        <f>D5+D9+D13+D17+D21+D25+D29</f>
        <v>4773000</v>
      </c>
      <c r="E33" s="7">
        <v>4437896.6</v>
      </c>
      <c r="F33" s="22">
        <f t="shared" si="0"/>
        <v>0.929791870940708</v>
      </c>
    </row>
    <row r="34" spans="1:6" ht="15">
      <c r="A34" s="8"/>
      <c r="B34" s="8" t="s">
        <v>120</v>
      </c>
      <c r="C34" s="7">
        <f>C6+C10+C14+C18+C22+C26+C30</f>
        <v>5475000</v>
      </c>
      <c r="D34" s="7">
        <f>D6+D10+D14+D18+D22+D26+D30</f>
        <v>4667000</v>
      </c>
      <c r="E34" s="7">
        <v>4552976.75</v>
      </c>
      <c r="F34" s="22">
        <f t="shared" si="0"/>
        <v>0.9755681915577459</v>
      </c>
    </row>
    <row r="35" spans="1:6" s="3" customFormat="1" ht="30">
      <c r="A35" s="27"/>
      <c r="B35" s="28" t="s">
        <v>177</v>
      </c>
      <c r="C35" s="29">
        <f>C33-C34</f>
        <v>0</v>
      </c>
      <c r="D35" s="29">
        <f>D33-D34</f>
        <v>106000</v>
      </c>
      <c r="E35" s="29">
        <f>E33-E34</f>
        <v>-115080.15000000037</v>
      </c>
      <c r="F35" s="30">
        <f t="shared" si="0"/>
        <v>-1.0856617924528338</v>
      </c>
    </row>
  </sheetData>
  <sheetProtection/>
  <mergeCells count="1">
    <mergeCell ref="A1:F1"/>
  </mergeCells>
  <printOptions/>
  <pageMargins left="0.7" right="0.7" top="0.75" bottom="0.75" header="0.3" footer="0.3"/>
  <pageSetup fitToWidth="0" fitToHeight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workbookViewId="0" topLeftCell="A1">
      <selection activeCell="A1" sqref="A1:F1"/>
    </sheetView>
  </sheetViews>
  <sheetFormatPr defaultColWidth="9.140625" defaultRowHeight="15"/>
  <cols>
    <col min="1" max="1" width="25.00390625" style="0" customWidth="1"/>
    <col min="2" max="2" width="45.00390625" style="0" customWidth="1"/>
    <col min="3" max="3" width="16.421875" style="0" bestFit="1" customWidth="1"/>
    <col min="4" max="4" width="16.140625" style="0" bestFit="1" customWidth="1"/>
    <col min="5" max="5" width="25.00390625" style="0" bestFit="1" customWidth="1"/>
    <col min="6" max="6" width="9.8515625" style="0" bestFit="1" customWidth="1"/>
  </cols>
  <sheetData>
    <row r="1" spans="1:6" ht="15">
      <c r="A1" s="69" t="s">
        <v>186</v>
      </c>
      <c r="B1" s="69"/>
      <c r="C1" s="69"/>
      <c r="D1" s="69"/>
      <c r="E1" s="69"/>
      <c r="F1" s="69"/>
    </row>
    <row r="2" spans="1:6" ht="15">
      <c r="A2" s="70" t="s">
        <v>155</v>
      </c>
      <c r="B2" s="70"/>
      <c r="C2" s="70"/>
      <c r="D2" s="70"/>
      <c r="E2" s="70"/>
      <c r="F2" s="70"/>
    </row>
    <row r="3" spans="1:6" s="3" customFormat="1" ht="15">
      <c r="A3" s="71" t="s">
        <v>121</v>
      </c>
      <c r="B3" s="72"/>
      <c r="C3" s="72"/>
      <c r="D3" s="72"/>
      <c r="E3" s="72"/>
      <c r="F3" s="73"/>
    </row>
    <row r="4" spans="1:6" s="3" customFormat="1" ht="15">
      <c r="A4" s="28" t="s">
        <v>15</v>
      </c>
      <c r="B4" s="28" t="s">
        <v>16</v>
      </c>
      <c r="C4" s="28" t="s">
        <v>18</v>
      </c>
      <c r="D4" s="28" t="s">
        <v>19</v>
      </c>
      <c r="E4" s="28" t="s">
        <v>20</v>
      </c>
      <c r="F4" s="28" t="s">
        <v>21</v>
      </c>
    </row>
    <row r="5" spans="1:6" s="3" customFormat="1" ht="15">
      <c r="A5" s="14"/>
      <c r="B5" s="31">
        <v>1</v>
      </c>
      <c r="C5" s="31">
        <v>2</v>
      </c>
      <c r="D5" s="31">
        <v>3</v>
      </c>
      <c r="E5" s="31">
        <v>4</v>
      </c>
      <c r="F5" s="31" t="s">
        <v>122</v>
      </c>
    </row>
    <row r="6" spans="1:6" s="3" customFormat="1" ht="30">
      <c r="A6" s="14">
        <v>67</v>
      </c>
      <c r="B6" s="14" t="s">
        <v>38</v>
      </c>
      <c r="C6" s="15">
        <v>4020000</v>
      </c>
      <c r="D6" s="15">
        <v>3850000</v>
      </c>
      <c r="E6" s="15">
        <v>3567197.47</v>
      </c>
      <c r="F6" s="16">
        <f>E6/D6</f>
        <v>0.9265447974025974</v>
      </c>
    </row>
    <row r="7" spans="1:6" s="3" customFormat="1" ht="30">
      <c r="A7" s="14">
        <v>6711</v>
      </c>
      <c r="B7" s="14" t="s">
        <v>39</v>
      </c>
      <c r="C7" s="15">
        <v>3959000</v>
      </c>
      <c r="D7" s="15">
        <v>3693000</v>
      </c>
      <c r="E7" s="15">
        <v>3403569.2</v>
      </c>
      <c r="F7" s="16">
        <f>E7/D7</f>
        <v>0.921627186569185</v>
      </c>
    </row>
    <row r="8" spans="1:6" s="3" customFormat="1" ht="30">
      <c r="A8" s="14">
        <v>6712</v>
      </c>
      <c r="B8" s="14" t="s">
        <v>40</v>
      </c>
      <c r="C8" s="15">
        <v>42000</v>
      </c>
      <c r="D8" s="15">
        <v>137000</v>
      </c>
      <c r="E8" s="15">
        <v>144438.6</v>
      </c>
      <c r="F8" s="16">
        <f>E8/D8</f>
        <v>1.0542963503649636</v>
      </c>
    </row>
    <row r="9" spans="1:6" s="3" customFormat="1" ht="30">
      <c r="A9" s="14">
        <v>6714</v>
      </c>
      <c r="B9" s="14" t="s">
        <v>41</v>
      </c>
      <c r="C9" s="15">
        <v>19000</v>
      </c>
      <c r="D9" s="15">
        <v>20000</v>
      </c>
      <c r="E9" s="15">
        <v>19189.67</v>
      </c>
      <c r="F9" s="16">
        <f>E9/D9</f>
        <v>0.9594834999999999</v>
      </c>
    </row>
    <row r="10" spans="1:6" s="3" customFormat="1" ht="15">
      <c r="A10" s="14"/>
      <c r="B10" s="14" t="s">
        <v>123</v>
      </c>
      <c r="C10" s="15">
        <v>4020000</v>
      </c>
      <c r="D10" s="15">
        <v>3850000</v>
      </c>
      <c r="E10" s="15">
        <v>3567197.47</v>
      </c>
      <c r="F10" s="16">
        <f>E10/D10</f>
        <v>0.9265447974025974</v>
      </c>
    </row>
    <row r="11" spans="1:6" s="3" customFormat="1" ht="15">
      <c r="A11" s="66" t="s">
        <v>124</v>
      </c>
      <c r="B11" s="67"/>
      <c r="C11" s="67"/>
      <c r="D11" s="67"/>
      <c r="E11" s="67"/>
      <c r="F11" s="68"/>
    </row>
    <row r="12" spans="1:6" s="3" customFormat="1" ht="15">
      <c r="A12" s="28" t="s">
        <v>15</v>
      </c>
      <c r="B12" s="28" t="s">
        <v>16</v>
      </c>
      <c r="C12" s="28" t="s">
        <v>18</v>
      </c>
      <c r="D12" s="28" t="s">
        <v>19</v>
      </c>
      <c r="E12" s="28" t="s">
        <v>20</v>
      </c>
      <c r="F12" s="28" t="s">
        <v>21</v>
      </c>
    </row>
    <row r="13" spans="1:6" s="3" customFormat="1" ht="15">
      <c r="A13" s="14"/>
      <c r="B13" s="31">
        <v>1</v>
      </c>
      <c r="C13" s="31">
        <v>2</v>
      </c>
      <c r="D13" s="31">
        <v>3</v>
      </c>
      <c r="E13" s="31">
        <v>4</v>
      </c>
      <c r="F13" s="31" t="s">
        <v>122</v>
      </c>
    </row>
    <row r="14" spans="1:6" s="3" customFormat="1" ht="30">
      <c r="A14" s="14">
        <v>63</v>
      </c>
      <c r="B14" s="14" t="s">
        <v>24</v>
      </c>
      <c r="C14" s="15">
        <v>588000</v>
      </c>
      <c r="D14" s="15">
        <v>588000</v>
      </c>
      <c r="E14" s="15">
        <v>587000</v>
      </c>
      <c r="F14" s="16">
        <f>E14/D14</f>
        <v>0.9982993197278912</v>
      </c>
    </row>
    <row r="15" spans="1:6" s="3" customFormat="1" ht="30">
      <c r="A15" s="14">
        <v>6361</v>
      </c>
      <c r="B15" s="14" t="s">
        <v>25</v>
      </c>
      <c r="C15" s="15">
        <v>88000</v>
      </c>
      <c r="D15" s="15">
        <v>88000</v>
      </c>
      <c r="E15" s="15">
        <v>87000</v>
      </c>
      <c r="F15" s="16">
        <f>E15/D15</f>
        <v>0.9886363636363636</v>
      </c>
    </row>
    <row r="16" spans="1:6" s="3" customFormat="1" ht="30">
      <c r="A16" s="14">
        <v>6362</v>
      </c>
      <c r="B16" s="14" t="s">
        <v>156</v>
      </c>
      <c r="C16" s="15">
        <v>500000</v>
      </c>
      <c r="D16" s="15">
        <v>500000</v>
      </c>
      <c r="E16" s="15">
        <v>500000</v>
      </c>
      <c r="F16" s="16">
        <f>E16/D16</f>
        <v>1</v>
      </c>
    </row>
    <row r="17" spans="1:6" s="3" customFormat="1" ht="30">
      <c r="A17" s="14"/>
      <c r="B17" s="14" t="s">
        <v>157</v>
      </c>
      <c r="C17" s="15">
        <v>588000</v>
      </c>
      <c r="D17" s="15">
        <v>588000</v>
      </c>
      <c r="E17" s="15">
        <v>587000</v>
      </c>
      <c r="F17" s="16">
        <f>E17/D17</f>
        <v>0.9982993197278912</v>
      </c>
    </row>
    <row r="18" spans="1:6" s="3" customFormat="1" ht="15">
      <c r="A18" s="66" t="s">
        <v>125</v>
      </c>
      <c r="B18" s="67"/>
      <c r="C18" s="67"/>
      <c r="D18" s="67"/>
      <c r="E18" s="67"/>
      <c r="F18" s="68"/>
    </row>
    <row r="19" spans="1:6" s="3" customFormat="1" ht="15">
      <c r="A19" s="28" t="s">
        <v>15</v>
      </c>
      <c r="B19" s="28" t="s">
        <v>16</v>
      </c>
      <c r="C19" s="28" t="s">
        <v>18</v>
      </c>
      <c r="D19" s="28" t="s">
        <v>19</v>
      </c>
      <c r="E19" s="28" t="s">
        <v>20</v>
      </c>
      <c r="F19" s="28" t="s">
        <v>21</v>
      </c>
    </row>
    <row r="20" spans="1:6" s="3" customFormat="1" ht="15">
      <c r="A20" s="14"/>
      <c r="B20" s="31">
        <v>1</v>
      </c>
      <c r="C20" s="31">
        <v>2</v>
      </c>
      <c r="D20" s="31">
        <v>3</v>
      </c>
      <c r="E20" s="31">
        <v>4</v>
      </c>
      <c r="F20" s="31" t="s">
        <v>122</v>
      </c>
    </row>
    <row r="21" spans="1:6" s="3" customFormat="1" ht="30">
      <c r="A21" s="14">
        <v>63</v>
      </c>
      <c r="B21" s="14" t="s">
        <v>24</v>
      </c>
      <c r="C21" s="15">
        <v>22000</v>
      </c>
      <c r="D21" s="15">
        <v>22000</v>
      </c>
      <c r="E21" s="15">
        <v>20000</v>
      </c>
      <c r="F21" s="16">
        <f>E21/D21</f>
        <v>0.9090909090909091</v>
      </c>
    </row>
    <row r="22" spans="1:6" s="3" customFormat="1" ht="30">
      <c r="A22" s="14">
        <v>6361</v>
      </c>
      <c r="B22" s="14" t="s">
        <v>25</v>
      </c>
      <c r="C22" s="15">
        <v>22000</v>
      </c>
      <c r="D22" s="15">
        <v>22000</v>
      </c>
      <c r="E22" s="15">
        <v>20000</v>
      </c>
      <c r="F22" s="16">
        <f>E22/D22</f>
        <v>0.9090909090909091</v>
      </c>
    </row>
    <row r="23" spans="1:6" s="3" customFormat="1" ht="30">
      <c r="A23" s="14"/>
      <c r="B23" s="14" t="s">
        <v>158</v>
      </c>
      <c r="C23" s="15">
        <v>22000</v>
      </c>
      <c r="D23" s="15">
        <v>22000</v>
      </c>
      <c r="E23" s="15">
        <v>20000</v>
      </c>
      <c r="F23" s="16">
        <f>E23/D23</f>
        <v>0.9090909090909091</v>
      </c>
    </row>
    <row r="24" spans="1:6" s="3" customFormat="1" ht="15">
      <c r="A24" s="66" t="s">
        <v>126</v>
      </c>
      <c r="B24" s="67"/>
      <c r="C24" s="67"/>
      <c r="D24" s="67"/>
      <c r="E24" s="67"/>
      <c r="F24" s="68"/>
    </row>
    <row r="25" spans="1:6" s="3" customFormat="1" ht="15">
      <c r="A25" s="28" t="s">
        <v>15</v>
      </c>
      <c r="B25" s="28" t="s">
        <v>16</v>
      </c>
      <c r="C25" s="28" t="s">
        <v>18</v>
      </c>
      <c r="D25" s="28" t="s">
        <v>19</v>
      </c>
      <c r="E25" s="28" t="s">
        <v>20</v>
      </c>
      <c r="F25" s="28" t="s">
        <v>21</v>
      </c>
    </row>
    <row r="26" spans="1:6" s="3" customFormat="1" ht="15">
      <c r="A26" s="14"/>
      <c r="B26" s="31">
        <v>1</v>
      </c>
      <c r="C26" s="31">
        <v>2</v>
      </c>
      <c r="D26" s="31">
        <v>3</v>
      </c>
      <c r="E26" s="31">
        <v>4</v>
      </c>
      <c r="F26" s="31" t="s">
        <v>122</v>
      </c>
    </row>
    <row r="27" spans="1:6" s="3" customFormat="1" ht="30">
      <c r="A27" s="14">
        <v>63</v>
      </c>
      <c r="B27" s="14" t="s">
        <v>24</v>
      </c>
      <c r="C27" s="15">
        <v>50000</v>
      </c>
      <c r="D27" s="15">
        <v>51000</v>
      </c>
      <c r="E27" s="15">
        <v>134999.08</v>
      </c>
      <c r="F27" s="16">
        <f>E27/D27</f>
        <v>2.647040784313725</v>
      </c>
    </row>
    <row r="28" spans="1:6" s="3" customFormat="1" ht="30">
      <c r="A28" s="14">
        <v>6361</v>
      </c>
      <c r="B28" s="14" t="s">
        <v>25</v>
      </c>
      <c r="C28" s="15">
        <v>50000</v>
      </c>
      <c r="D28" s="15">
        <v>51000</v>
      </c>
      <c r="E28" s="15">
        <v>134999.08</v>
      </c>
      <c r="F28" s="16">
        <f>E28/D28</f>
        <v>2.647040784313725</v>
      </c>
    </row>
    <row r="29" spans="1:6" s="3" customFormat="1" ht="15">
      <c r="A29" s="14"/>
      <c r="B29" s="14" t="s">
        <v>159</v>
      </c>
      <c r="C29" s="15">
        <v>50000</v>
      </c>
      <c r="D29" s="15">
        <v>51000</v>
      </c>
      <c r="E29" s="15">
        <v>134999.08</v>
      </c>
      <c r="F29" s="16">
        <f>E29/D29</f>
        <v>2.647040784313725</v>
      </c>
    </row>
    <row r="30" spans="1:6" s="3" customFormat="1" ht="15">
      <c r="A30" s="66" t="s">
        <v>127</v>
      </c>
      <c r="B30" s="67"/>
      <c r="C30" s="67"/>
      <c r="D30" s="67"/>
      <c r="E30" s="67"/>
      <c r="F30" s="68"/>
    </row>
    <row r="31" spans="1:6" s="3" customFormat="1" ht="15">
      <c r="A31" s="28" t="s">
        <v>15</v>
      </c>
      <c r="B31" s="28" t="s">
        <v>16</v>
      </c>
      <c r="C31" s="28" t="s">
        <v>18</v>
      </c>
      <c r="D31" s="28" t="s">
        <v>19</v>
      </c>
      <c r="E31" s="28" t="s">
        <v>20</v>
      </c>
      <c r="F31" s="28" t="s">
        <v>21</v>
      </c>
    </row>
    <row r="32" spans="1:6" s="3" customFormat="1" ht="15">
      <c r="A32" s="14"/>
      <c r="B32" s="31">
        <v>1</v>
      </c>
      <c r="C32" s="31">
        <v>2</v>
      </c>
      <c r="D32" s="31">
        <v>3</v>
      </c>
      <c r="E32" s="31">
        <v>4</v>
      </c>
      <c r="F32" s="31" t="s">
        <v>122</v>
      </c>
    </row>
    <row r="33" spans="1:6" s="3" customFormat="1" ht="45">
      <c r="A33" s="14">
        <v>66</v>
      </c>
      <c r="B33" s="14" t="s">
        <v>128</v>
      </c>
      <c r="C33" s="14">
        <v>0</v>
      </c>
      <c r="D33" s="14">
        <v>0</v>
      </c>
      <c r="E33" s="14">
        <v>0</v>
      </c>
      <c r="F33" s="16">
        <v>0</v>
      </c>
    </row>
    <row r="34" spans="1:6" s="3" customFormat="1" ht="45">
      <c r="A34" s="14">
        <v>663</v>
      </c>
      <c r="B34" s="14" t="s">
        <v>129</v>
      </c>
      <c r="C34" s="14">
        <v>0</v>
      </c>
      <c r="D34" s="14">
        <v>0</v>
      </c>
      <c r="E34" s="14">
        <v>0</v>
      </c>
      <c r="F34" s="16">
        <v>0</v>
      </c>
    </row>
    <row r="35" spans="1:6" s="3" customFormat="1" ht="15">
      <c r="A35" s="14"/>
      <c r="B35" s="14" t="s">
        <v>160</v>
      </c>
      <c r="C35" s="14">
        <v>0</v>
      </c>
      <c r="D35" s="14">
        <v>0</v>
      </c>
      <c r="E35" s="14">
        <v>0</v>
      </c>
      <c r="F35" s="16">
        <v>0</v>
      </c>
    </row>
    <row r="36" spans="1:6" s="3" customFormat="1" ht="15">
      <c r="A36" s="66" t="s">
        <v>130</v>
      </c>
      <c r="B36" s="67"/>
      <c r="C36" s="67"/>
      <c r="D36" s="67"/>
      <c r="E36" s="67"/>
      <c r="F36" s="68"/>
    </row>
    <row r="37" spans="1:6" s="3" customFormat="1" ht="15">
      <c r="A37" s="28" t="s">
        <v>15</v>
      </c>
      <c r="B37" s="28" t="s">
        <v>16</v>
      </c>
      <c r="C37" s="28" t="s">
        <v>18</v>
      </c>
      <c r="D37" s="28" t="s">
        <v>19</v>
      </c>
      <c r="E37" s="28" t="s">
        <v>20</v>
      </c>
      <c r="F37" s="28" t="s">
        <v>21</v>
      </c>
    </row>
    <row r="38" spans="1:6" s="3" customFormat="1" ht="15">
      <c r="A38" s="14"/>
      <c r="B38" s="31">
        <v>1</v>
      </c>
      <c r="C38" s="31">
        <v>2</v>
      </c>
      <c r="D38" s="31">
        <v>3</v>
      </c>
      <c r="E38" s="31">
        <v>4</v>
      </c>
      <c r="F38" s="31" t="s">
        <v>122</v>
      </c>
    </row>
    <row r="39" spans="1:6" s="3" customFormat="1" ht="30">
      <c r="A39" s="14">
        <v>65</v>
      </c>
      <c r="B39" s="14" t="s">
        <v>31</v>
      </c>
      <c r="C39" s="15">
        <v>5000</v>
      </c>
      <c r="D39" s="15">
        <v>11000</v>
      </c>
      <c r="E39" s="15">
        <v>9640</v>
      </c>
      <c r="F39" s="16">
        <f>E39/D39</f>
        <v>0.8763636363636363</v>
      </c>
    </row>
    <row r="40" spans="1:6" s="3" customFormat="1" ht="30">
      <c r="A40" s="14">
        <v>65264</v>
      </c>
      <c r="B40" s="14" t="s">
        <v>32</v>
      </c>
      <c r="C40" s="15">
        <v>5000</v>
      </c>
      <c r="D40" s="15">
        <v>11000</v>
      </c>
      <c r="E40" s="15">
        <v>9640</v>
      </c>
      <c r="F40" s="16">
        <f>E40/D40</f>
        <v>0.8763636363636363</v>
      </c>
    </row>
    <row r="41" spans="1:6" s="3" customFormat="1" ht="30">
      <c r="A41" s="14"/>
      <c r="B41" s="14" t="s">
        <v>161</v>
      </c>
      <c r="C41" s="15">
        <v>5000</v>
      </c>
      <c r="D41" s="15">
        <v>11000</v>
      </c>
      <c r="E41" s="15">
        <v>9640</v>
      </c>
      <c r="F41" s="16">
        <f>E41/D41</f>
        <v>0.8763636363636363</v>
      </c>
    </row>
    <row r="42" spans="1:6" s="3" customFormat="1" ht="15">
      <c r="A42" s="66" t="s">
        <v>131</v>
      </c>
      <c r="B42" s="67"/>
      <c r="C42" s="67"/>
      <c r="D42" s="67"/>
      <c r="E42" s="67"/>
      <c r="F42" s="68"/>
    </row>
    <row r="43" spans="1:6" s="3" customFormat="1" ht="15">
      <c r="A43" s="28" t="s">
        <v>15</v>
      </c>
      <c r="B43" s="28" t="s">
        <v>16</v>
      </c>
      <c r="C43" s="28" t="s">
        <v>18</v>
      </c>
      <c r="D43" s="28" t="s">
        <v>19</v>
      </c>
      <c r="E43" s="28" t="s">
        <v>20</v>
      </c>
      <c r="F43" s="28" t="s">
        <v>21</v>
      </c>
    </row>
    <row r="44" spans="1:6" s="3" customFormat="1" ht="15">
      <c r="A44" s="14"/>
      <c r="B44" s="31">
        <v>1</v>
      </c>
      <c r="C44" s="31">
        <v>2</v>
      </c>
      <c r="D44" s="31">
        <v>3</v>
      </c>
      <c r="E44" s="31">
        <v>4</v>
      </c>
      <c r="F44" s="31" t="s">
        <v>122</v>
      </c>
    </row>
    <row r="45" spans="1:6" s="3" customFormat="1" ht="45">
      <c r="A45" s="14">
        <v>66</v>
      </c>
      <c r="B45" s="14" t="s">
        <v>128</v>
      </c>
      <c r="C45" s="15">
        <v>120000</v>
      </c>
      <c r="D45" s="15">
        <v>127000</v>
      </c>
      <c r="E45" s="15">
        <v>119060.05</v>
      </c>
      <c r="F45" s="16">
        <f aca="true" t="shared" si="0" ref="F45:F50">E45/D45</f>
        <v>0.9374807086614173</v>
      </c>
    </row>
    <row r="46" spans="1:6" s="3" customFormat="1" ht="15">
      <c r="A46" s="14">
        <v>66141</v>
      </c>
      <c r="B46" s="14" t="s">
        <v>132</v>
      </c>
      <c r="C46" s="15">
        <v>5000</v>
      </c>
      <c r="D46" s="15">
        <v>5000</v>
      </c>
      <c r="E46" s="15">
        <v>4885</v>
      </c>
      <c r="F46" s="16">
        <f t="shared" si="0"/>
        <v>0.977</v>
      </c>
    </row>
    <row r="47" spans="1:6" s="3" customFormat="1" ht="15">
      <c r="A47" s="14">
        <v>66151</v>
      </c>
      <c r="B47" s="14" t="s">
        <v>35</v>
      </c>
      <c r="C47" s="15">
        <v>115000</v>
      </c>
      <c r="D47" s="15">
        <v>120000</v>
      </c>
      <c r="E47" s="15">
        <v>106925.05</v>
      </c>
      <c r="F47" s="16">
        <f t="shared" si="0"/>
        <v>0.8910420833333333</v>
      </c>
    </row>
    <row r="48" spans="1:6" s="3" customFormat="1" ht="15">
      <c r="A48" s="14">
        <v>68</v>
      </c>
      <c r="B48" s="14" t="s">
        <v>133</v>
      </c>
      <c r="C48" s="15">
        <v>0</v>
      </c>
      <c r="D48" s="15">
        <v>2000</v>
      </c>
      <c r="E48" s="15">
        <v>7250</v>
      </c>
      <c r="F48" s="16">
        <f t="shared" si="0"/>
        <v>3.625</v>
      </c>
    </row>
    <row r="49" spans="1:6" s="3" customFormat="1" ht="15">
      <c r="A49" s="14">
        <v>683</v>
      </c>
      <c r="B49" s="14" t="s">
        <v>43</v>
      </c>
      <c r="C49" s="15">
        <v>0</v>
      </c>
      <c r="D49" s="15">
        <v>2000</v>
      </c>
      <c r="E49" s="15">
        <v>7250</v>
      </c>
      <c r="F49" s="16">
        <f t="shared" si="0"/>
        <v>3.625</v>
      </c>
    </row>
    <row r="50" spans="1:6" s="3" customFormat="1" ht="15">
      <c r="A50" s="14"/>
      <c r="B50" s="14" t="s">
        <v>162</v>
      </c>
      <c r="C50" s="15">
        <v>120000</v>
      </c>
      <c r="D50" s="15">
        <v>127000</v>
      </c>
      <c r="E50" s="15">
        <v>119060.05</v>
      </c>
      <c r="F50" s="16">
        <f t="shared" si="0"/>
        <v>0.9374807086614173</v>
      </c>
    </row>
  </sheetData>
  <sheetProtection/>
  <mergeCells count="9">
    <mergeCell ref="A30:F30"/>
    <mergeCell ref="A36:F36"/>
    <mergeCell ref="A42:F42"/>
    <mergeCell ref="A1:F1"/>
    <mergeCell ref="A2:F2"/>
    <mergeCell ref="A3:F3"/>
    <mergeCell ref="A11:F11"/>
    <mergeCell ref="A18:F18"/>
    <mergeCell ref="A24:F24"/>
  </mergeCells>
  <printOptions/>
  <pageMargins left="0.7" right="0.7" top="0.75" bottom="0.75" header="0.3" footer="0.3"/>
  <pageSetup fitToHeight="0" fitToWidth="1" horizontalDpi="600" verticalDpi="600" orientation="landscape" paperSize="9" scale="95" r:id="rId1"/>
  <rowBreaks count="2" manualBreakCount="2">
    <brk id="23" max="255" man="1"/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5"/>
  <sheetViews>
    <sheetView showGridLines="0" workbookViewId="0" topLeftCell="A1">
      <selection activeCell="A1" sqref="A1:F1"/>
    </sheetView>
  </sheetViews>
  <sheetFormatPr defaultColWidth="9.140625" defaultRowHeight="15"/>
  <cols>
    <col min="1" max="1" width="19.140625" style="0" customWidth="1"/>
    <col min="2" max="2" width="55.28125" style="0" customWidth="1"/>
    <col min="3" max="3" width="16.421875" style="0" bestFit="1" customWidth="1"/>
    <col min="4" max="4" width="16.140625" style="0" bestFit="1" customWidth="1"/>
    <col min="5" max="5" width="25.00390625" style="0" bestFit="1" customWidth="1"/>
    <col min="6" max="6" width="9.8515625" style="0" bestFit="1" customWidth="1"/>
  </cols>
  <sheetData>
    <row r="1" spans="1:6" ht="15">
      <c r="A1" s="64" t="s">
        <v>192</v>
      </c>
      <c r="B1" s="64"/>
      <c r="C1" s="64"/>
      <c r="D1" s="64"/>
      <c r="E1" s="64"/>
      <c r="F1" s="64"/>
    </row>
    <row r="2" spans="1:6" ht="15">
      <c r="A2" s="74" t="s">
        <v>134</v>
      </c>
      <c r="B2" s="75"/>
      <c r="C2" s="75"/>
      <c r="D2" s="75"/>
      <c r="E2" s="75"/>
      <c r="F2" s="76"/>
    </row>
    <row r="3" spans="1:6" ht="15">
      <c r="A3" s="77" t="s">
        <v>135</v>
      </c>
      <c r="B3" s="78"/>
      <c r="C3" s="78"/>
      <c r="D3" s="78"/>
      <c r="E3" s="78"/>
      <c r="F3" s="79"/>
    </row>
    <row r="4" spans="1:6" ht="15">
      <c r="A4" s="80" t="s">
        <v>121</v>
      </c>
      <c r="B4" s="81"/>
      <c r="C4" s="81"/>
      <c r="D4" s="81"/>
      <c r="E4" s="81"/>
      <c r="F4" s="82"/>
    </row>
    <row r="5" spans="1:6" s="3" customFormat="1" ht="30">
      <c r="A5" s="28" t="s">
        <v>154</v>
      </c>
      <c r="B5" s="28" t="s">
        <v>16</v>
      </c>
      <c r="C5" s="28" t="s">
        <v>18</v>
      </c>
      <c r="D5" s="28" t="s">
        <v>19</v>
      </c>
      <c r="E5" s="28" t="s">
        <v>20</v>
      </c>
      <c r="F5" s="28" t="s">
        <v>21</v>
      </c>
    </row>
    <row r="6" spans="1:6" ht="15">
      <c r="A6" s="8"/>
      <c r="B6" s="32">
        <v>1</v>
      </c>
      <c r="C6" s="32">
        <v>2</v>
      </c>
      <c r="D6" s="32">
        <v>3</v>
      </c>
      <c r="E6" s="32">
        <v>4</v>
      </c>
      <c r="F6" s="5" t="s">
        <v>122</v>
      </c>
    </row>
    <row r="7" spans="1:6" ht="15">
      <c r="A7" s="14">
        <v>31</v>
      </c>
      <c r="B7" s="14" t="s">
        <v>45</v>
      </c>
      <c r="C7" s="15">
        <v>2401000</v>
      </c>
      <c r="D7" s="15">
        <v>2354000</v>
      </c>
      <c r="E7" s="15">
        <v>2349610.13</v>
      </c>
      <c r="F7" s="16">
        <f>E7/D7</f>
        <v>0.9981351444350042</v>
      </c>
    </row>
    <row r="8" spans="1:6" ht="15">
      <c r="A8" s="14">
        <v>311</v>
      </c>
      <c r="B8" s="14" t="s">
        <v>46</v>
      </c>
      <c r="C8" s="15">
        <v>2015000</v>
      </c>
      <c r="D8" s="15">
        <v>1978000</v>
      </c>
      <c r="E8" s="15">
        <v>1975650.77</v>
      </c>
      <c r="F8" s="16">
        <f aca="true" t="shared" si="0" ref="F8:F52">E8/D8</f>
        <v>0.9988123205257836</v>
      </c>
    </row>
    <row r="9" spans="1:6" ht="15">
      <c r="A9" s="14">
        <v>3111</v>
      </c>
      <c r="B9" s="14" t="s">
        <v>47</v>
      </c>
      <c r="C9" s="15">
        <v>2015000</v>
      </c>
      <c r="D9" s="15">
        <v>1976000</v>
      </c>
      <c r="E9" s="15">
        <v>1973657.27</v>
      </c>
      <c r="F9" s="16">
        <f t="shared" si="0"/>
        <v>0.9988144078947369</v>
      </c>
    </row>
    <row r="10" spans="1:6" ht="15">
      <c r="A10" s="14">
        <v>3113</v>
      </c>
      <c r="B10" s="14" t="s">
        <v>48</v>
      </c>
      <c r="C10" s="15">
        <v>0</v>
      </c>
      <c r="D10" s="15">
        <v>2000</v>
      </c>
      <c r="E10" s="15">
        <v>1993.5</v>
      </c>
      <c r="F10" s="16">
        <f t="shared" si="0"/>
        <v>0.99675</v>
      </c>
    </row>
    <row r="11" spans="1:6" ht="15">
      <c r="A11" s="14">
        <v>312</v>
      </c>
      <c r="B11" s="14" t="s">
        <v>49</v>
      </c>
      <c r="C11" s="15">
        <v>66000</v>
      </c>
      <c r="D11" s="15">
        <v>66000</v>
      </c>
      <c r="E11" s="15">
        <v>65200</v>
      </c>
      <c r="F11" s="16">
        <f t="shared" si="0"/>
        <v>0.9878787878787879</v>
      </c>
    </row>
    <row r="12" spans="1:6" ht="15">
      <c r="A12" s="14">
        <v>3121</v>
      </c>
      <c r="B12" s="14" t="s">
        <v>49</v>
      </c>
      <c r="C12" s="15">
        <v>66000</v>
      </c>
      <c r="D12" s="15">
        <v>66000</v>
      </c>
      <c r="E12" s="15">
        <v>65200</v>
      </c>
      <c r="F12" s="16">
        <f t="shared" si="0"/>
        <v>0.9878787878787879</v>
      </c>
    </row>
    <row r="13" spans="1:6" ht="15">
      <c r="A13" s="14">
        <v>313</v>
      </c>
      <c r="B13" s="14" t="s">
        <v>50</v>
      </c>
      <c r="C13" s="15">
        <v>320000</v>
      </c>
      <c r="D13" s="15">
        <v>310000</v>
      </c>
      <c r="E13" s="15">
        <v>308759.36</v>
      </c>
      <c r="F13" s="16">
        <f t="shared" si="0"/>
        <v>0.9959979354838709</v>
      </c>
    </row>
    <row r="14" spans="1:6" ht="15">
      <c r="A14" s="14">
        <v>3132</v>
      </c>
      <c r="B14" s="14" t="s">
        <v>51</v>
      </c>
      <c r="C14" s="15">
        <v>320000</v>
      </c>
      <c r="D14" s="15">
        <v>310000</v>
      </c>
      <c r="E14" s="15">
        <v>308759.36</v>
      </c>
      <c r="F14" s="16">
        <f t="shared" si="0"/>
        <v>0.9959979354838709</v>
      </c>
    </row>
    <row r="15" spans="1:6" ht="15">
      <c r="A15" s="14">
        <v>32</v>
      </c>
      <c r="B15" s="14" t="s">
        <v>52</v>
      </c>
      <c r="C15" s="15">
        <v>557000</v>
      </c>
      <c r="D15" s="15">
        <v>508000</v>
      </c>
      <c r="E15" s="15">
        <v>495450.24</v>
      </c>
      <c r="F15" s="16">
        <f t="shared" si="0"/>
        <v>0.975295748031496</v>
      </c>
    </row>
    <row r="16" spans="1:6" ht="15">
      <c r="A16" s="14">
        <v>321</v>
      </c>
      <c r="B16" s="14" t="s">
        <v>53</v>
      </c>
      <c r="C16" s="15">
        <v>116000</v>
      </c>
      <c r="D16" s="15">
        <v>90000</v>
      </c>
      <c r="E16" s="15">
        <v>81532.69</v>
      </c>
      <c r="F16" s="16">
        <f t="shared" si="0"/>
        <v>0.9059187777777779</v>
      </c>
    </row>
    <row r="17" spans="1:6" ht="15">
      <c r="A17" s="14">
        <v>3211</v>
      </c>
      <c r="B17" s="14" t="s">
        <v>54</v>
      </c>
      <c r="C17" s="15">
        <v>11000</v>
      </c>
      <c r="D17" s="15">
        <v>4000</v>
      </c>
      <c r="E17" s="15">
        <v>200.69</v>
      </c>
      <c r="F17" s="16">
        <f t="shared" si="0"/>
        <v>0.0501725</v>
      </c>
    </row>
    <row r="18" spans="1:6" ht="15">
      <c r="A18" s="14">
        <v>3212</v>
      </c>
      <c r="B18" s="14" t="s">
        <v>55</v>
      </c>
      <c r="C18" s="15">
        <v>97000</v>
      </c>
      <c r="D18" s="15">
        <v>77000</v>
      </c>
      <c r="E18" s="15">
        <v>72832</v>
      </c>
      <c r="F18" s="16">
        <f t="shared" si="0"/>
        <v>0.9458701298701299</v>
      </c>
    </row>
    <row r="19" spans="1:6" ht="15">
      <c r="A19" s="14">
        <v>3213</v>
      </c>
      <c r="B19" s="14" t="s">
        <v>56</v>
      </c>
      <c r="C19" s="15">
        <v>8000</v>
      </c>
      <c r="D19" s="15">
        <v>9000</v>
      </c>
      <c r="E19" s="15">
        <v>8500</v>
      </c>
      <c r="F19" s="16">
        <f t="shared" si="0"/>
        <v>0.9444444444444444</v>
      </c>
    </row>
    <row r="20" spans="1:6" ht="15">
      <c r="A20" s="14">
        <v>322</v>
      </c>
      <c r="B20" s="14" t="s">
        <v>57</v>
      </c>
      <c r="C20" s="15">
        <v>195000</v>
      </c>
      <c r="D20" s="15">
        <v>195000</v>
      </c>
      <c r="E20" s="15">
        <v>193941.52</v>
      </c>
      <c r="F20" s="16">
        <f t="shared" si="0"/>
        <v>0.9945718974358974</v>
      </c>
    </row>
    <row r="21" spans="1:6" ht="15">
      <c r="A21" s="14">
        <v>3221</v>
      </c>
      <c r="B21" s="14" t="s">
        <v>58</v>
      </c>
      <c r="C21" s="15">
        <v>35000</v>
      </c>
      <c r="D21" s="15">
        <v>38000</v>
      </c>
      <c r="E21" s="15">
        <v>37455.62</v>
      </c>
      <c r="F21" s="16">
        <f t="shared" si="0"/>
        <v>0.9856742105263159</v>
      </c>
    </row>
    <row r="22" spans="1:6" ht="15">
      <c r="A22" s="14">
        <v>3223</v>
      </c>
      <c r="B22" s="14" t="s">
        <v>60</v>
      </c>
      <c r="C22" s="15">
        <v>145000</v>
      </c>
      <c r="D22" s="15">
        <v>141000</v>
      </c>
      <c r="E22" s="15">
        <v>140971.17</v>
      </c>
      <c r="F22" s="16">
        <f t="shared" si="0"/>
        <v>0.9997955319148937</v>
      </c>
    </row>
    <row r="23" spans="1:6" ht="15">
      <c r="A23" s="14">
        <v>3224</v>
      </c>
      <c r="B23" s="14" t="s">
        <v>61</v>
      </c>
      <c r="C23" s="15">
        <v>10000</v>
      </c>
      <c r="D23" s="15">
        <v>12000</v>
      </c>
      <c r="E23" s="15">
        <v>11653.23</v>
      </c>
      <c r="F23" s="16">
        <f t="shared" si="0"/>
        <v>0.9711025</v>
      </c>
    </row>
    <row r="24" spans="1:6" ht="15">
      <c r="A24" s="14">
        <v>3225</v>
      </c>
      <c r="B24" s="14" t="s">
        <v>62</v>
      </c>
      <c r="C24" s="15">
        <v>5000</v>
      </c>
      <c r="D24" s="15">
        <v>4000</v>
      </c>
      <c r="E24" s="15">
        <v>3861.5</v>
      </c>
      <c r="F24" s="16">
        <f t="shared" si="0"/>
        <v>0.965375</v>
      </c>
    </row>
    <row r="25" spans="1:6" ht="15">
      <c r="A25" s="14">
        <v>323</v>
      </c>
      <c r="B25" s="14" t="s">
        <v>64</v>
      </c>
      <c r="C25" s="15">
        <v>162000</v>
      </c>
      <c r="D25" s="15">
        <v>157000</v>
      </c>
      <c r="E25" s="15">
        <v>154585.37</v>
      </c>
      <c r="F25" s="16">
        <f t="shared" si="0"/>
        <v>0.9846201910828025</v>
      </c>
    </row>
    <row r="26" spans="1:6" ht="15">
      <c r="A26" s="14">
        <v>3231</v>
      </c>
      <c r="B26" s="14" t="s">
        <v>65</v>
      </c>
      <c r="C26" s="15">
        <v>65000</v>
      </c>
      <c r="D26" s="15">
        <v>36000</v>
      </c>
      <c r="E26" s="15">
        <v>36671.44</v>
      </c>
      <c r="F26" s="16">
        <f t="shared" si="0"/>
        <v>1.0186511111111112</v>
      </c>
    </row>
    <row r="27" spans="1:6" ht="15">
      <c r="A27" s="14">
        <v>3232</v>
      </c>
      <c r="B27" s="14" t="s">
        <v>136</v>
      </c>
      <c r="C27" s="15">
        <v>10000</v>
      </c>
      <c r="D27" s="15">
        <v>29000</v>
      </c>
      <c r="E27" s="15">
        <v>28208.05</v>
      </c>
      <c r="F27" s="16">
        <f t="shared" si="0"/>
        <v>0.9726913793103448</v>
      </c>
    </row>
    <row r="28" spans="1:6" ht="15">
      <c r="A28" s="14">
        <v>3233</v>
      </c>
      <c r="B28" s="14" t="s">
        <v>67</v>
      </c>
      <c r="C28" s="15">
        <v>10000</v>
      </c>
      <c r="D28" s="15">
        <v>2000</v>
      </c>
      <c r="E28" s="15">
        <v>1250</v>
      </c>
      <c r="F28" s="16">
        <f t="shared" si="0"/>
        <v>0.625</v>
      </c>
    </row>
    <row r="29" spans="1:6" ht="15">
      <c r="A29" s="14">
        <v>3234</v>
      </c>
      <c r="B29" s="14" t="s">
        <v>68</v>
      </c>
      <c r="C29" s="15">
        <v>25000</v>
      </c>
      <c r="D29" s="15">
        <v>30000</v>
      </c>
      <c r="E29" s="15">
        <v>29931.55</v>
      </c>
      <c r="F29" s="16">
        <f t="shared" si="0"/>
        <v>0.9977183333333333</v>
      </c>
    </row>
    <row r="30" spans="1:6" ht="15">
      <c r="A30" s="14">
        <v>3235</v>
      </c>
      <c r="B30" s="14" t="s">
        <v>69</v>
      </c>
      <c r="C30" s="15">
        <v>0</v>
      </c>
      <c r="D30" s="15">
        <v>1000</v>
      </c>
      <c r="E30" s="15">
        <v>972.5</v>
      </c>
      <c r="F30" s="16">
        <f t="shared" si="0"/>
        <v>0.9725</v>
      </c>
    </row>
    <row r="31" spans="1:6" ht="15">
      <c r="A31" s="14">
        <v>3236</v>
      </c>
      <c r="B31" s="14" t="s">
        <v>70</v>
      </c>
      <c r="C31" s="15">
        <v>0</v>
      </c>
      <c r="D31" s="15">
        <v>1000</v>
      </c>
      <c r="E31" s="15">
        <v>550</v>
      </c>
      <c r="F31" s="16">
        <f t="shared" si="0"/>
        <v>0.55</v>
      </c>
    </row>
    <row r="32" spans="1:6" ht="15">
      <c r="A32" s="14">
        <v>3237</v>
      </c>
      <c r="B32" s="14" t="s">
        <v>71</v>
      </c>
      <c r="C32" s="15">
        <v>10000</v>
      </c>
      <c r="D32" s="15">
        <v>10000</v>
      </c>
      <c r="E32" s="15">
        <v>9953.69</v>
      </c>
      <c r="F32" s="16">
        <f t="shared" si="0"/>
        <v>0.9953690000000001</v>
      </c>
    </row>
    <row r="33" spans="1:6" ht="15">
      <c r="A33" s="14">
        <v>3238</v>
      </c>
      <c r="B33" s="14" t="s">
        <v>72</v>
      </c>
      <c r="C33" s="15">
        <v>20000</v>
      </c>
      <c r="D33" s="15">
        <v>14000</v>
      </c>
      <c r="E33" s="15">
        <v>13180.39</v>
      </c>
      <c r="F33" s="16">
        <f t="shared" si="0"/>
        <v>0.9414564285714285</v>
      </c>
    </row>
    <row r="34" spans="1:6" ht="15">
      <c r="A34" s="14">
        <v>3239</v>
      </c>
      <c r="B34" s="14" t="s">
        <v>73</v>
      </c>
      <c r="C34" s="15">
        <v>22000</v>
      </c>
      <c r="D34" s="15">
        <v>34000</v>
      </c>
      <c r="E34" s="15">
        <v>33867.75</v>
      </c>
      <c r="F34" s="16">
        <f t="shared" si="0"/>
        <v>0.9961102941176471</v>
      </c>
    </row>
    <row r="35" spans="1:6" ht="15">
      <c r="A35" s="14">
        <v>329</v>
      </c>
      <c r="B35" s="14" t="s">
        <v>75</v>
      </c>
      <c r="C35" s="15">
        <v>84000</v>
      </c>
      <c r="D35" s="15">
        <v>66000</v>
      </c>
      <c r="E35" s="15">
        <v>65390.66</v>
      </c>
      <c r="F35" s="16">
        <f t="shared" si="0"/>
        <v>0.9907675757575758</v>
      </c>
    </row>
    <row r="36" spans="1:6" ht="15">
      <c r="A36" s="14">
        <v>3292</v>
      </c>
      <c r="B36" s="14" t="s">
        <v>76</v>
      </c>
      <c r="C36" s="15">
        <v>58000</v>
      </c>
      <c r="D36" s="15">
        <v>52000</v>
      </c>
      <c r="E36" s="15">
        <v>51913.15</v>
      </c>
      <c r="F36" s="16">
        <f t="shared" si="0"/>
        <v>0.9983298076923077</v>
      </c>
    </row>
    <row r="37" spans="1:6" ht="15">
      <c r="A37" s="14">
        <v>3293</v>
      </c>
      <c r="B37" s="14" t="s">
        <v>77</v>
      </c>
      <c r="C37" s="15">
        <v>10000</v>
      </c>
      <c r="D37" s="15">
        <v>1000</v>
      </c>
      <c r="E37" s="15">
        <v>819.6</v>
      </c>
      <c r="F37" s="16">
        <f t="shared" si="0"/>
        <v>0.8196</v>
      </c>
    </row>
    <row r="38" spans="1:6" ht="15">
      <c r="A38" s="14">
        <v>3295</v>
      </c>
      <c r="B38" s="14" t="s">
        <v>78</v>
      </c>
      <c r="C38" s="15">
        <v>15000</v>
      </c>
      <c r="D38" s="15">
        <v>12000</v>
      </c>
      <c r="E38" s="15">
        <v>11981.25</v>
      </c>
      <c r="F38" s="16">
        <f t="shared" si="0"/>
        <v>0.9984375</v>
      </c>
    </row>
    <row r="39" spans="1:6" ht="15">
      <c r="A39" s="14">
        <v>3299</v>
      </c>
      <c r="B39" s="14" t="s">
        <v>75</v>
      </c>
      <c r="C39" s="15">
        <v>1000</v>
      </c>
      <c r="D39" s="15">
        <v>1000</v>
      </c>
      <c r="E39" s="15">
        <v>676.66</v>
      </c>
      <c r="F39" s="16">
        <f t="shared" si="0"/>
        <v>0.6766599999999999</v>
      </c>
    </row>
    <row r="40" spans="1:6" ht="15">
      <c r="A40" s="14">
        <v>34</v>
      </c>
      <c r="B40" s="14" t="s">
        <v>79</v>
      </c>
      <c r="C40" s="15">
        <v>3000</v>
      </c>
      <c r="D40" s="15">
        <v>4000</v>
      </c>
      <c r="E40" s="15">
        <v>2218.58</v>
      </c>
      <c r="F40" s="16">
        <f t="shared" si="0"/>
        <v>0.5546449999999999</v>
      </c>
    </row>
    <row r="41" spans="1:6" ht="15">
      <c r="A41" s="14">
        <v>342</v>
      </c>
      <c r="B41" s="14" t="s">
        <v>151</v>
      </c>
      <c r="C41" s="15">
        <v>3000</v>
      </c>
      <c r="D41" s="15">
        <v>3000</v>
      </c>
      <c r="E41" s="15">
        <v>2113.69</v>
      </c>
      <c r="F41" s="16">
        <f t="shared" si="0"/>
        <v>0.7045633333333333</v>
      </c>
    </row>
    <row r="42" spans="1:6" ht="30">
      <c r="A42" s="14">
        <v>3423</v>
      </c>
      <c r="B42" s="14" t="s">
        <v>81</v>
      </c>
      <c r="C42" s="15">
        <v>3000</v>
      </c>
      <c r="D42" s="15">
        <v>3000</v>
      </c>
      <c r="E42" s="15">
        <v>2113.69</v>
      </c>
      <c r="F42" s="16">
        <f t="shared" si="0"/>
        <v>0.7045633333333333</v>
      </c>
    </row>
    <row r="43" spans="1:6" ht="15">
      <c r="A43" s="14">
        <v>343</v>
      </c>
      <c r="B43" s="14" t="s">
        <v>82</v>
      </c>
      <c r="C43" s="15">
        <v>0</v>
      </c>
      <c r="D43" s="15">
        <v>1000</v>
      </c>
      <c r="E43" s="15">
        <v>104.89</v>
      </c>
      <c r="F43" s="16">
        <f t="shared" si="0"/>
        <v>0.10489</v>
      </c>
    </row>
    <row r="44" spans="1:6" ht="15">
      <c r="A44" s="14">
        <v>3433</v>
      </c>
      <c r="B44" s="14" t="s">
        <v>84</v>
      </c>
      <c r="C44" s="15">
        <v>0</v>
      </c>
      <c r="D44" s="15">
        <v>1000</v>
      </c>
      <c r="E44" s="15">
        <v>104.89</v>
      </c>
      <c r="F44" s="16">
        <f t="shared" si="0"/>
        <v>0.10489</v>
      </c>
    </row>
    <row r="45" spans="1:6" ht="15">
      <c r="A45" s="14">
        <v>42</v>
      </c>
      <c r="B45" s="14" t="s">
        <v>91</v>
      </c>
      <c r="C45" s="15">
        <v>15000</v>
      </c>
      <c r="D45" s="15">
        <v>42000</v>
      </c>
      <c r="E45" s="15">
        <v>41919.75</v>
      </c>
      <c r="F45" s="16">
        <f t="shared" si="0"/>
        <v>0.9980892857142857</v>
      </c>
    </row>
    <row r="46" spans="1:6" ht="15">
      <c r="A46" s="14">
        <v>422</v>
      </c>
      <c r="B46" s="14" t="s">
        <v>92</v>
      </c>
      <c r="C46" s="15">
        <v>15000</v>
      </c>
      <c r="D46" s="15">
        <v>42000</v>
      </c>
      <c r="E46" s="15">
        <v>41919.75</v>
      </c>
      <c r="F46" s="16">
        <f t="shared" si="0"/>
        <v>0.9980892857142857</v>
      </c>
    </row>
    <row r="47" spans="1:6" ht="15">
      <c r="A47" s="14">
        <v>4221</v>
      </c>
      <c r="B47" s="14" t="s">
        <v>93</v>
      </c>
      <c r="C47" s="15">
        <v>15000</v>
      </c>
      <c r="D47" s="15">
        <v>14500</v>
      </c>
      <c r="E47" s="15">
        <v>14421</v>
      </c>
      <c r="F47" s="16">
        <f t="shared" si="0"/>
        <v>0.994551724137931</v>
      </c>
    </row>
    <row r="48" spans="1:6" ht="15">
      <c r="A48" s="14">
        <v>4227</v>
      </c>
      <c r="B48" s="14" t="s">
        <v>96</v>
      </c>
      <c r="C48" s="15">
        <v>0</v>
      </c>
      <c r="D48" s="15">
        <v>27500</v>
      </c>
      <c r="E48" s="15">
        <v>27498.75</v>
      </c>
      <c r="F48" s="16">
        <f t="shared" si="0"/>
        <v>0.9999545454545454</v>
      </c>
    </row>
    <row r="49" spans="1:6" ht="15">
      <c r="A49" s="14">
        <v>54</v>
      </c>
      <c r="B49" s="14" t="s">
        <v>104</v>
      </c>
      <c r="C49" s="15">
        <v>19000</v>
      </c>
      <c r="D49" s="15">
        <v>20000</v>
      </c>
      <c r="E49" s="15">
        <v>19189.67</v>
      </c>
      <c r="F49" s="16">
        <f t="shared" si="0"/>
        <v>0.9594834999999999</v>
      </c>
    </row>
    <row r="50" spans="1:6" ht="30">
      <c r="A50" s="14">
        <v>544</v>
      </c>
      <c r="B50" s="14" t="s">
        <v>137</v>
      </c>
      <c r="C50" s="15">
        <v>19000</v>
      </c>
      <c r="D50" s="15">
        <v>20000</v>
      </c>
      <c r="E50" s="15">
        <v>19189.67</v>
      </c>
      <c r="F50" s="16">
        <f t="shared" si="0"/>
        <v>0.9594834999999999</v>
      </c>
    </row>
    <row r="51" spans="1:6" ht="30">
      <c r="A51" s="14">
        <v>5445</v>
      </c>
      <c r="B51" s="14" t="s">
        <v>138</v>
      </c>
      <c r="C51" s="15">
        <v>19000</v>
      </c>
      <c r="D51" s="15">
        <v>20000</v>
      </c>
      <c r="E51" s="15">
        <v>19189.67</v>
      </c>
      <c r="F51" s="16">
        <f t="shared" si="0"/>
        <v>0.9594834999999999</v>
      </c>
    </row>
    <row r="52" spans="1:6" ht="15">
      <c r="A52" s="28" t="s">
        <v>141</v>
      </c>
      <c r="B52" s="27"/>
      <c r="C52" s="29">
        <v>2995000</v>
      </c>
      <c r="D52" s="29">
        <v>2928000</v>
      </c>
      <c r="E52" s="29">
        <v>2908388.37</v>
      </c>
      <c r="F52" s="30">
        <f t="shared" si="0"/>
        <v>0.9933020389344263</v>
      </c>
    </row>
    <row r="53" spans="1:6" s="4" customFormat="1" ht="15">
      <c r="A53" s="33" t="s">
        <v>139</v>
      </c>
      <c r="B53" s="34"/>
      <c r="C53" s="34"/>
      <c r="D53" s="34"/>
      <c r="E53" s="34"/>
      <c r="F53" s="35"/>
    </row>
    <row r="54" spans="1:6" s="4" customFormat="1" ht="15">
      <c r="A54" s="36" t="s">
        <v>140</v>
      </c>
      <c r="B54" s="37"/>
      <c r="C54" s="37"/>
      <c r="D54" s="37"/>
      <c r="E54" s="37"/>
      <c r="F54" s="38"/>
    </row>
    <row r="55" spans="1:6" s="4" customFormat="1" ht="15">
      <c r="A55" s="39" t="s">
        <v>121</v>
      </c>
      <c r="B55" s="40"/>
      <c r="C55" s="40"/>
      <c r="D55" s="40"/>
      <c r="E55" s="40"/>
      <c r="F55" s="41"/>
    </row>
    <row r="56" spans="1:6" ht="30">
      <c r="A56" s="28" t="s">
        <v>154</v>
      </c>
      <c r="B56" s="28" t="s">
        <v>16</v>
      </c>
      <c r="C56" s="28" t="s">
        <v>18</v>
      </c>
      <c r="D56" s="28" t="s">
        <v>19</v>
      </c>
      <c r="E56" s="28" t="s">
        <v>20</v>
      </c>
      <c r="F56" s="28" t="s">
        <v>21</v>
      </c>
    </row>
    <row r="57" spans="1:6" ht="15">
      <c r="A57" s="14"/>
      <c r="B57" s="31">
        <v>1</v>
      </c>
      <c r="C57" s="31">
        <v>2</v>
      </c>
      <c r="D57" s="31">
        <v>3</v>
      </c>
      <c r="E57" s="31">
        <v>4</v>
      </c>
      <c r="F57" s="31" t="s">
        <v>122</v>
      </c>
    </row>
    <row r="58" spans="1:6" ht="15">
      <c r="A58" s="14">
        <v>32</v>
      </c>
      <c r="B58" s="14" t="s">
        <v>52</v>
      </c>
      <c r="C58" s="15">
        <v>100000</v>
      </c>
      <c r="D58" s="15">
        <v>92000</v>
      </c>
      <c r="E58" s="15">
        <v>89343</v>
      </c>
      <c r="F58" s="16">
        <f>E58/D58</f>
        <v>0.9711195652173913</v>
      </c>
    </row>
    <row r="59" spans="1:6" ht="15">
      <c r="A59" s="14">
        <v>323</v>
      </c>
      <c r="B59" s="14" t="s">
        <v>64</v>
      </c>
      <c r="C59" s="15">
        <v>60000</v>
      </c>
      <c r="D59" s="15">
        <v>73000</v>
      </c>
      <c r="E59" s="15">
        <v>71952</v>
      </c>
      <c r="F59" s="16">
        <f aca="true" t="shared" si="1" ref="F59:F74">E59/D59</f>
        <v>0.9856438356164383</v>
      </c>
    </row>
    <row r="60" spans="1:6" ht="15">
      <c r="A60" s="14">
        <v>3232</v>
      </c>
      <c r="B60" s="14" t="s">
        <v>136</v>
      </c>
      <c r="C60" s="15">
        <v>20000</v>
      </c>
      <c r="D60" s="15">
        <v>29000</v>
      </c>
      <c r="E60" s="15">
        <v>28275.18</v>
      </c>
      <c r="F60" s="16">
        <f t="shared" si="1"/>
        <v>0.9750062068965517</v>
      </c>
    </row>
    <row r="61" spans="1:6" ht="15">
      <c r="A61" s="14">
        <v>3233</v>
      </c>
      <c r="B61" s="14" t="s">
        <v>67</v>
      </c>
      <c r="C61" s="15">
        <v>20000</v>
      </c>
      <c r="D61" s="15">
        <v>0</v>
      </c>
      <c r="E61" s="15">
        <v>0</v>
      </c>
      <c r="F61" s="16">
        <v>0</v>
      </c>
    </row>
    <row r="62" spans="1:6" ht="15">
      <c r="A62" s="14">
        <v>3237</v>
      </c>
      <c r="B62" s="14" t="s">
        <v>71</v>
      </c>
      <c r="C62" s="15">
        <v>20000</v>
      </c>
      <c r="D62" s="15">
        <v>28000</v>
      </c>
      <c r="E62" s="15">
        <v>27932.13</v>
      </c>
      <c r="F62" s="16">
        <f t="shared" si="1"/>
        <v>0.9975760714285715</v>
      </c>
    </row>
    <row r="63" spans="1:6" ht="15">
      <c r="A63" s="14">
        <v>3239</v>
      </c>
      <c r="B63" s="14" t="s">
        <v>73</v>
      </c>
      <c r="C63" s="15">
        <v>0</v>
      </c>
      <c r="D63" s="15">
        <v>16000</v>
      </c>
      <c r="E63" s="15">
        <v>15744.69</v>
      </c>
      <c r="F63" s="16">
        <f t="shared" si="1"/>
        <v>0.984043125</v>
      </c>
    </row>
    <row r="64" spans="1:6" ht="15">
      <c r="A64" s="14">
        <v>324</v>
      </c>
      <c r="B64" s="14" t="s">
        <v>74</v>
      </c>
      <c r="C64" s="15">
        <v>40000</v>
      </c>
      <c r="D64" s="15">
        <v>19000</v>
      </c>
      <c r="E64" s="15">
        <v>17391</v>
      </c>
      <c r="F64" s="16">
        <f t="shared" si="1"/>
        <v>0.9153157894736842</v>
      </c>
    </row>
    <row r="65" spans="1:6" ht="15">
      <c r="A65" s="14">
        <v>3241</v>
      </c>
      <c r="B65" s="14" t="s">
        <v>74</v>
      </c>
      <c r="C65" s="15">
        <v>40000</v>
      </c>
      <c r="D65" s="15">
        <v>19000</v>
      </c>
      <c r="E65" s="15">
        <v>17391</v>
      </c>
      <c r="F65" s="16">
        <f t="shared" si="1"/>
        <v>0.9153157894736842</v>
      </c>
    </row>
    <row r="66" spans="1:6" ht="15">
      <c r="A66" s="14">
        <v>42</v>
      </c>
      <c r="B66" s="14" t="s">
        <v>91</v>
      </c>
      <c r="C66" s="15">
        <v>66000</v>
      </c>
      <c r="D66" s="15">
        <v>56000</v>
      </c>
      <c r="E66" s="15">
        <v>53953.5</v>
      </c>
      <c r="F66" s="16">
        <f t="shared" si="1"/>
        <v>0.9634553571428571</v>
      </c>
    </row>
    <row r="67" spans="1:6" ht="15">
      <c r="A67" s="14">
        <v>422</v>
      </c>
      <c r="B67" s="14" t="s">
        <v>92</v>
      </c>
      <c r="C67" s="15">
        <v>31000</v>
      </c>
      <c r="D67" s="15">
        <v>44000</v>
      </c>
      <c r="E67" s="15">
        <v>42453.5</v>
      </c>
      <c r="F67" s="16">
        <f t="shared" si="1"/>
        <v>0.9648522727272727</v>
      </c>
    </row>
    <row r="68" spans="1:6" ht="15">
      <c r="A68" s="14">
        <v>4221</v>
      </c>
      <c r="B68" s="14" t="s">
        <v>93</v>
      </c>
      <c r="C68" s="15">
        <v>30000</v>
      </c>
      <c r="D68" s="15">
        <v>32000</v>
      </c>
      <c r="E68" s="15">
        <v>31043.87</v>
      </c>
      <c r="F68" s="16">
        <f t="shared" si="1"/>
        <v>0.9701209375</v>
      </c>
    </row>
    <row r="69" spans="1:6" ht="15">
      <c r="A69" s="14">
        <v>4222</v>
      </c>
      <c r="B69" s="14" t="s">
        <v>94</v>
      </c>
      <c r="C69" s="15">
        <v>1000</v>
      </c>
      <c r="D69" s="15">
        <v>0</v>
      </c>
      <c r="E69" s="15">
        <v>0</v>
      </c>
      <c r="F69" s="16">
        <v>0</v>
      </c>
    </row>
    <row r="70" spans="1:6" ht="15">
      <c r="A70" s="14">
        <v>4223</v>
      </c>
      <c r="B70" s="14" t="s">
        <v>95</v>
      </c>
      <c r="C70" s="15">
        <v>0</v>
      </c>
      <c r="D70" s="15">
        <v>7000</v>
      </c>
      <c r="E70" s="15">
        <v>6515.63</v>
      </c>
      <c r="F70" s="16">
        <f t="shared" si="1"/>
        <v>0.9308042857142858</v>
      </c>
    </row>
    <row r="71" spans="1:6" ht="15">
      <c r="A71" s="14">
        <v>4227</v>
      </c>
      <c r="B71" s="14" t="s">
        <v>96</v>
      </c>
      <c r="C71" s="15">
        <v>0</v>
      </c>
      <c r="D71" s="15">
        <v>5000</v>
      </c>
      <c r="E71" s="15">
        <v>4894</v>
      </c>
      <c r="F71" s="16">
        <f t="shared" si="1"/>
        <v>0.9788</v>
      </c>
    </row>
    <row r="72" spans="1:6" ht="15">
      <c r="A72" s="14">
        <v>424</v>
      </c>
      <c r="B72" s="14" t="s">
        <v>97</v>
      </c>
      <c r="C72" s="15">
        <v>35000</v>
      </c>
      <c r="D72" s="15">
        <v>12000</v>
      </c>
      <c r="E72" s="15">
        <v>11500</v>
      </c>
      <c r="F72" s="16">
        <f t="shared" si="1"/>
        <v>0.9583333333333334</v>
      </c>
    </row>
    <row r="73" spans="1:6" ht="15">
      <c r="A73" s="14">
        <v>4243</v>
      </c>
      <c r="B73" s="14" t="s">
        <v>98</v>
      </c>
      <c r="C73" s="15">
        <v>35000</v>
      </c>
      <c r="D73" s="15">
        <v>12000</v>
      </c>
      <c r="E73" s="15">
        <v>11500</v>
      </c>
      <c r="F73" s="16">
        <f t="shared" si="1"/>
        <v>0.9583333333333334</v>
      </c>
    </row>
    <row r="74" spans="1:6" ht="15">
      <c r="A74" s="28" t="s">
        <v>141</v>
      </c>
      <c r="B74" s="27"/>
      <c r="C74" s="29">
        <f>C58+C66</f>
        <v>166000</v>
      </c>
      <c r="D74" s="29">
        <v>152000</v>
      </c>
      <c r="E74" s="29">
        <v>146538.32</v>
      </c>
      <c r="F74" s="30">
        <f t="shared" si="1"/>
        <v>0.9640678947368422</v>
      </c>
    </row>
    <row r="75" spans="1:6" s="4" customFormat="1" ht="15">
      <c r="A75" s="42" t="s">
        <v>127</v>
      </c>
      <c r="B75" s="43"/>
      <c r="C75" s="44"/>
      <c r="D75" s="44"/>
      <c r="E75" s="44"/>
      <c r="F75" s="45"/>
    </row>
    <row r="76" spans="1:6" ht="30">
      <c r="A76" s="28" t="s">
        <v>154</v>
      </c>
      <c r="B76" s="28" t="s">
        <v>16</v>
      </c>
      <c r="C76" s="28" t="s">
        <v>18</v>
      </c>
      <c r="D76" s="28" t="s">
        <v>19</v>
      </c>
      <c r="E76" s="28" t="s">
        <v>20</v>
      </c>
      <c r="F76" s="28" t="s">
        <v>21</v>
      </c>
    </row>
    <row r="77" spans="1:6" ht="15">
      <c r="A77" s="14"/>
      <c r="B77" s="31">
        <v>1</v>
      </c>
      <c r="C77" s="31">
        <v>2</v>
      </c>
      <c r="D77" s="31">
        <v>3</v>
      </c>
      <c r="E77" s="31">
        <v>4</v>
      </c>
      <c r="F77" s="31" t="s">
        <v>122</v>
      </c>
    </row>
    <row r="78" spans="1:6" ht="15">
      <c r="A78" s="14">
        <v>32</v>
      </c>
      <c r="B78" s="14" t="s">
        <v>52</v>
      </c>
      <c r="C78" s="15">
        <v>0</v>
      </c>
      <c r="D78" s="15">
        <v>4000</v>
      </c>
      <c r="E78" s="15">
        <v>3241.82</v>
      </c>
      <c r="F78" s="16">
        <f>E78/D78</f>
        <v>0.810455</v>
      </c>
    </row>
    <row r="79" spans="1:6" ht="15">
      <c r="A79" s="14">
        <v>323</v>
      </c>
      <c r="B79" s="14" t="s">
        <v>64</v>
      </c>
      <c r="C79" s="15">
        <v>0</v>
      </c>
      <c r="D79" s="15">
        <v>4000</v>
      </c>
      <c r="E79" s="15">
        <v>3241.82</v>
      </c>
      <c r="F79" s="16">
        <f>E78/D78</f>
        <v>0.810455</v>
      </c>
    </row>
    <row r="80" spans="1:6" ht="15">
      <c r="A80" s="14">
        <v>3232</v>
      </c>
      <c r="B80" s="14" t="s">
        <v>136</v>
      </c>
      <c r="C80" s="15">
        <v>0</v>
      </c>
      <c r="D80" s="15">
        <v>4000</v>
      </c>
      <c r="E80" s="15">
        <v>3241.82</v>
      </c>
      <c r="F80" s="16">
        <f>E79/D79</f>
        <v>0.810455</v>
      </c>
    </row>
    <row r="81" spans="1:6" ht="15">
      <c r="A81" s="28" t="s">
        <v>141</v>
      </c>
      <c r="B81" s="27"/>
      <c r="C81" s="29">
        <v>0</v>
      </c>
      <c r="D81" s="29">
        <v>4000</v>
      </c>
      <c r="E81" s="29">
        <v>3241.82</v>
      </c>
      <c r="F81" s="30">
        <f>E80/D80</f>
        <v>0.810455</v>
      </c>
    </row>
    <row r="82" spans="1:6" s="4" customFormat="1" ht="15">
      <c r="A82" s="33" t="s">
        <v>142</v>
      </c>
      <c r="B82" s="34"/>
      <c r="C82" s="34"/>
      <c r="D82" s="34"/>
      <c r="E82" s="34"/>
      <c r="F82" s="35"/>
    </row>
    <row r="83" spans="1:6" s="4" customFormat="1" ht="15">
      <c r="A83" s="39" t="s">
        <v>121</v>
      </c>
      <c r="B83" s="46"/>
      <c r="C83" s="46"/>
      <c r="D83" s="46"/>
      <c r="E83" s="46"/>
      <c r="F83" s="47"/>
    </row>
    <row r="84" spans="1:6" ht="30">
      <c r="A84" s="28" t="s">
        <v>154</v>
      </c>
      <c r="B84" s="28" t="s">
        <v>16</v>
      </c>
      <c r="C84" s="28" t="s">
        <v>18</v>
      </c>
      <c r="D84" s="28" t="s">
        <v>19</v>
      </c>
      <c r="E84" s="28" t="s">
        <v>20</v>
      </c>
      <c r="F84" s="28" t="s">
        <v>21</v>
      </c>
    </row>
    <row r="85" spans="1:6" ht="15">
      <c r="A85" s="14"/>
      <c r="B85" s="31">
        <v>1</v>
      </c>
      <c r="C85" s="31">
        <v>2</v>
      </c>
      <c r="D85" s="31">
        <v>3</v>
      </c>
      <c r="E85" s="31">
        <v>4</v>
      </c>
      <c r="F85" s="31" t="s">
        <v>122</v>
      </c>
    </row>
    <row r="86" spans="1:6" ht="15">
      <c r="A86" s="14">
        <v>45</v>
      </c>
      <c r="B86" s="14" t="s">
        <v>101</v>
      </c>
      <c r="C86" s="15">
        <v>0</v>
      </c>
      <c r="D86" s="15">
        <v>1000</v>
      </c>
      <c r="E86" s="15">
        <v>81.75</v>
      </c>
      <c r="F86" s="16">
        <f>E86/D86</f>
        <v>0.08175</v>
      </c>
    </row>
    <row r="87" spans="1:6" ht="15">
      <c r="A87" s="14">
        <v>452</v>
      </c>
      <c r="B87" s="14" t="s">
        <v>103</v>
      </c>
      <c r="C87" s="15">
        <v>0</v>
      </c>
      <c r="D87" s="15">
        <v>1000</v>
      </c>
      <c r="E87" s="15">
        <v>81.75</v>
      </c>
      <c r="F87" s="16">
        <f>E87/D87</f>
        <v>0.08175</v>
      </c>
    </row>
    <row r="88" spans="1:6" ht="15">
      <c r="A88" s="14">
        <v>4521</v>
      </c>
      <c r="B88" s="14" t="s">
        <v>103</v>
      </c>
      <c r="C88" s="15">
        <v>0</v>
      </c>
      <c r="D88" s="15">
        <v>1000</v>
      </c>
      <c r="E88" s="15">
        <v>81.75</v>
      </c>
      <c r="F88" s="16">
        <f>E88/D88</f>
        <v>0.08175</v>
      </c>
    </row>
    <row r="89" spans="1:6" ht="15">
      <c r="A89" s="28" t="s">
        <v>143</v>
      </c>
      <c r="B89" s="27"/>
      <c r="C89" s="29">
        <v>0</v>
      </c>
      <c r="D89" s="29">
        <v>1000</v>
      </c>
      <c r="E89" s="29">
        <v>81.75</v>
      </c>
      <c r="F89" s="30">
        <f>E89/D89</f>
        <v>0.08175</v>
      </c>
    </row>
    <row r="90" spans="1:6" s="4" customFormat="1" ht="15">
      <c r="A90" s="42" t="s">
        <v>124</v>
      </c>
      <c r="B90" s="44"/>
      <c r="C90" s="44"/>
      <c r="D90" s="44"/>
      <c r="E90" s="44"/>
      <c r="F90" s="45"/>
    </row>
    <row r="91" spans="1:6" ht="30">
      <c r="A91" s="28" t="s">
        <v>154</v>
      </c>
      <c r="B91" s="28" t="s">
        <v>16</v>
      </c>
      <c r="C91" s="28" t="s">
        <v>18</v>
      </c>
      <c r="D91" s="28" t="s">
        <v>19</v>
      </c>
      <c r="E91" s="28" t="s">
        <v>20</v>
      </c>
      <c r="F91" s="28" t="s">
        <v>21</v>
      </c>
    </row>
    <row r="92" spans="1:6" ht="15">
      <c r="A92" s="14"/>
      <c r="B92" s="31">
        <v>1</v>
      </c>
      <c r="C92" s="31">
        <v>2</v>
      </c>
      <c r="D92" s="31">
        <v>3</v>
      </c>
      <c r="E92" s="31">
        <v>4</v>
      </c>
      <c r="F92" s="31" t="s">
        <v>122</v>
      </c>
    </row>
    <row r="93" spans="1:6" ht="15">
      <c r="A93" s="14">
        <v>45</v>
      </c>
      <c r="B93" s="14" t="s">
        <v>101</v>
      </c>
      <c r="C93" s="15">
        <v>1000000</v>
      </c>
      <c r="D93" s="15">
        <v>500000</v>
      </c>
      <c r="E93" s="15">
        <v>500000</v>
      </c>
      <c r="F93" s="16">
        <f>E93/D93</f>
        <v>1</v>
      </c>
    </row>
    <row r="94" spans="1:6" ht="15">
      <c r="A94" s="14">
        <v>451</v>
      </c>
      <c r="B94" s="14" t="s">
        <v>102</v>
      </c>
      <c r="C94" s="15">
        <v>500000</v>
      </c>
      <c r="D94" s="15">
        <v>0</v>
      </c>
      <c r="E94" s="15">
        <v>0</v>
      </c>
      <c r="F94" s="16">
        <v>0</v>
      </c>
    </row>
    <row r="95" spans="1:6" ht="15">
      <c r="A95" s="14">
        <v>4511</v>
      </c>
      <c r="B95" s="14" t="s">
        <v>102</v>
      </c>
      <c r="C95" s="15">
        <v>500000</v>
      </c>
      <c r="D95" s="15">
        <v>0</v>
      </c>
      <c r="E95" s="15">
        <v>0</v>
      </c>
      <c r="F95" s="16">
        <v>0</v>
      </c>
    </row>
    <row r="96" spans="1:6" ht="15">
      <c r="A96" s="14">
        <v>452</v>
      </c>
      <c r="B96" s="14" t="s">
        <v>103</v>
      </c>
      <c r="C96" s="15">
        <v>500000</v>
      </c>
      <c r="D96" s="15">
        <v>500000</v>
      </c>
      <c r="E96" s="15">
        <v>500000</v>
      </c>
      <c r="F96" s="16">
        <f>E96/D96</f>
        <v>1</v>
      </c>
    </row>
    <row r="97" spans="1:6" ht="15">
      <c r="A97" s="14">
        <v>4521</v>
      </c>
      <c r="B97" s="14" t="s">
        <v>103</v>
      </c>
      <c r="C97" s="15">
        <v>500000</v>
      </c>
      <c r="D97" s="15">
        <v>500000</v>
      </c>
      <c r="E97" s="15">
        <v>500000</v>
      </c>
      <c r="F97" s="16">
        <f>E97/D97</f>
        <v>1</v>
      </c>
    </row>
    <row r="98" spans="1:6" ht="15">
      <c r="A98" s="28" t="s">
        <v>143</v>
      </c>
      <c r="B98" s="27"/>
      <c r="C98" s="29">
        <v>1000000</v>
      </c>
      <c r="D98" s="29">
        <v>500000</v>
      </c>
      <c r="E98" s="29">
        <v>500000</v>
      </c>
      <c r="F98" s="30">
        <f>E98/D98</f>
        <v>1</v>
      </c>
    </row>
    <row r="99" spans="1:6" s="4" customFormat="1" ht="15">
      <c r="A99" s="33" t="s">
        <v>153</v>
      </c>
      <c r="B99" s="34"/>
      <c r="C99" s="34"/>
      <c r="D99" s="34"/>
      <c r="E99" s="34"/>
      <c r="F99" s="35"/>
    </row>
    <row r="100" spans="1:6" s="4" customFormat="1" ht="15">
      <c r="A100" s="39" t="s">
        <v>121</v>
      </c>
      <c r="B100" s="46"/>
      <c r="C100" s="46"/>
      <c r="D100" s="46"/>
      <c r="E100" s="46"/>
      <c r="F100" s="47"/>
    </row>
    <row r="101" spans="1:6" ht="30">
      <c r="A101" s="28" t="s">
        <v>154</v>
      </c>
      <c r="B101" s="28" t="s">
        <v>16</v>
      </c>
      <c r="C101" s="28" t="s">
        <v>18</v>
      </c>
      <c r="D101" s="28" t="s">
        <v>19</v>
      </c>
      <c r="E101" s="28" t="s">
        <v>20</v>
      </c>
      <c r="F101" s="28" t="s">
        <v>21</v>
      </c>
    </row>
    <row r="102" spans="1:6" ht="15">
      <c r="A102" s="14"/>
      <c r="B102" s="31">
        <v>1</v>
      </c>
      <c r="C102" s="31">
        <v>2</v>
      </c>
      <c r="D102" s="31">
        <v>3</v>
      </c>
      <c r="E102" s="31">
        <v>4</v>
      </c>
      <c r="F102" s="31" t="s">
        <v>122</v>
      </c>
    </row>
    <row r="103" spans="1:6" ht="15">
      <c r="A103" s="14">
        <v>42</v>
      </c>
      <c r="B103" s="14" t="s">
        <v>91</v>
      </c>
      <c r="C103" s="15">
        <v>40000</v>
      </c>
      <c r="D103" s="15">
        <v>39000</v>
      </c>
      <c r="E103" s="15">
        <v>38381.22</v>
      </c>
      <c r="F103" s="16">
        <f>E103/D103</f>
        <v>0.9841338461538461</v>
      </c>
    </row>
    <row r="104" spans="1:6" ht="15">
      <c r="A104" s="14">
        <v>422</v>
      </c>
      <c r="B104" s="14" t="s">
        <v>92</v>
      </c>
      <c r="C104" s="15">
        <v>40000</v>
      </c>
      <c r="D104" s="15">
        <v>39000</v>
      </c>
      <c r="E104" s="15">
        <v>38381.22</v>
      </c>
      <c r="F104" s="16">
        <f>E104/D104</f>
        <v>0.9841338461538461</v>
      </c>
    </row>
    <row r="105" spans="1:6" ht="15">
      <c r="A105" s="14">
        <v>4221</v>
      </c>
      <c r="B105" s="14" t="s">
        <v>93</v>
      </c>
      <c r="C105" s="15">
        <v>0</v>
      </c>
      <c r="D105" s="15">
        <v>18000</v>
      </c>
      <c r="E105" s="15">
        <v>17500</v>
      </c>
      <c r="F105" s="16">
        <f>E105/D105</f>
        <v>0.9722222222222222</v>
      </c>
    </row>
    <row r="106" spans="1:6" ht="15">
      <c r="A106" s="14">
        <v>4227</v>
      </c>
      <c r="B106" s="14" t="s">
        <v>96</v>
      </c>
      <c r="C106" s="15">
        <v>40000</v>
      </c>
      <c r="D106" s="15">
        <v>21000</v>
      </c>
      <c r="E106" s="15">
        <v>20881.22</v>
      </c>
      <c r="F106" s="16">
        <f>E106/D106</f>
        <v>0.9943438095238096</v>
      </c>
    </row>
    <row r="107" spans="1:6" ht="15">
      <c r="A107" s="28" t="s">
        <v>144</v>
      </c>
      <c r="B107" s="27"/>
      <c r="C107" s="29">
        <v>40000</v>
      </c>
      <c r="D107" s="29">
        <v>39000</v>
      </c>
      <c r="E107" s="29">
        <v>38381.22</v>
      </c>
      <c r="F107" s="30">
        <f>E107/D107</f>
        <v>0.9841338461538461</v>
      </c>
    </row>
    <row r="108" spans="1:6" s="4" customFormat="1" ht="15">
      <c r="A108" s="33" t="s">
        <v>145</v>
      </c>
      <c r="B108" s="34"/>
      <c r="C108" s="34"/>
      <c r="D108" s="34"/>
      <c r="E108" s="34"/>
      <c r="F108" s="35"/>
    </row>
    <row r="109" spans="1:6" s="4" customFormat="1" ht="15">
      <c r="A109" s="39" t="s">
        <v>121</v>
      </c>
      <c r="B109" s="46"/>
      <c r="C109" s="46"/>
      <c r="D109" s="46"/>
      <c r="E109" s="46"/>
      <c r="F109" s="47"/>
    </row>
    <row r="110" spans="1:6" ht="30">
      <c r="A110" s="28" t="s">
        <v>154</v>
      </c>
      <c r="B110" s="28" t="s">
        <v>16</v>
      </c>
      <c r="C110" s="28" t="s">
        <v>18</v>
      </c>
      <c r="D110" s="28" t="s">
        <v>19</v>
      </c>
      <c r="E110" s="28" t="s">
        <v>20</v>
      </c>
      <c r="F110" s="28" t="s">
        <v>21</v>
      </c>
    </row>
    <row r="111" spans="1:6" ht="15">
      <c r="A111" s="14"/>
      <c r="B111" s="31">
        <v>1</v>
      </c>
      <c r="C111" s="31">
        <v>2</v>
      </c>
      <c r="D111" s="31">
        <v>3</v>
      </c>
      <c r="E111" s="31">
        <v>4</v>
      </c>
      <c r="F111" s="31" t="s">
        <v>122</v>
      </c>
    </row>
    <row r="112" spans="1:6" ht="15">
      <c r="A112" s="14">
        <v>32</v>
      </c>
      <c r="B112" s="14" t="s">
        <v>52</v>
      </c>
      <c r="C112" s="15">
        <v>169000</v>
      </c>
      <c r="D112" s="15">
        <v>174000</v>
      </c>
      <c r="E112" s="15">
        <v>169939.63</v>
      </c>
      <c r="F112" s="16">
        <f>E112/D112</f>
        <v>0.9766645402298851</v>
      </c>
    </row>
    <row r="113" spans="1:6" ht="15">
      <c r="A113" s="14">
        <v>321</v>
      </c>
      <c r="B113" s="14" t="s">
        <v>53</v>
      </c>
      <c r="C113" s="15">
        <v>10000</v>
      </c>
      <c r="D113" s="15">
        <v>10000</v>
      </c>
      <c r="E113" s="15">
        <v>8761.91</v>
      </c>
      <c r="F113" s="16">
        <f aca="true" t="shared" si="2" ref="F113:F124">E113/D113</f>
        <v>0.8761909999999999</v>
      </c>
    </row>
    <row r="114" spans="1:6" ht="15">
      <c r="A114" s="14">
        <v>3211</v>
      </c>
      <c r="B114" s="14" t="s">
        <v>54</v>
      </c>
      <c r="C114" s="15">
        <v>10000</v>
      </c>
      <c r="D114" s="15">
        <v>10000</v>
      </c>
      <c r="E114" s="15">
        <v>8761.91</v>
      </c>
      <c r="F114" s="16">
        <f t="shared" si="2"/>
        <v>0.8761909999999999</v>
      </c>
    </row>
    <row r="115" spans="1:6" ht="15">
      <c r="A115" s="14">
        <v>322</v>
      </c>
      <c r="B115" s="14" t="s">
        <v>57</v>
      </c>
      <c r="C115" s="15">
        <v>40000</v>
      </c>
      <c r="D115" s="15">
        <v>7000</v>
      </c>
      <c r="E115" s="15">
        <v>5656.78</v>
      </c>
      <c r="F115" s="16">
        <f t="shared" si="2"/>
        <v>0.8081114285714285</v>
      </c>
    </row>
    <row r="116" spans="1:6" ht="15">
      <c r="A116" s="14">
        <v>3221</v>
      </c>
      <c r="B116" s="14" t="s">
        <v>58</v>
      </c>
      <c r="C116" s="15">
        <v>40000</v>
      </c>
      <c r="D116" s="15">
        <v>7000</v>
      </c>
      <c r="E116" s="15">
        <v>4656.78</v>
      </c>
      <c r="F116" s="16">
        <f t="shared" si="2"/>
        <v>0.6652542857142857</v>
      </c>
    </row>
    <row r="117" spans="1:6" ht="15">
      <c r="A117" s="14">
        <v>323</v>
      </c>
      <c r="B117" s="14" t="s">
        <v>64</v>
      </c>
      <c r="C117" s="15">
        <v>146000</v>
      </c>
      <c r="D117" s="15">
        <v>151000</v>
      </c>
      <c r="E117" s="15">
        <v>150002.91</v>
      </c>
      <c r="F117" s="16">
        <f t="shared" si="2"/>
        <v>0.9933967549668874</v>
      </c>
    </row>
    <row r="118" spans="1:6" ht="15">
      <c r="A118" s="14">
        <v>3231</v>
      </c>
      <c r="B118" s="14" t="s">
        <v>65</v>
      </c>
      <c r="C118" s="15">
        <v>18000</v>
      </c>
      <c r="D118" s="15">
        <v>4000</v>
      </c>
      <c r="E118" s="15">
        <v>3900</v>
      </c>
      <c r="F118" s="16">
        <f t="shared" si="2"/>
        <v>0.975</v>
      </c>
    </row>
    <row r="119" spans="1:6" ht="15">
      <c r="A119" s="14">
        <v>3233</v>
      </c>
      <c r="B119" s="14" t="s">
        <v>67</v>
      </c>
      <c r="C119" s="15">
        <v>110000</v>
      </c>
      <c r="D119" s="15">
        <v>500</v>
      </c>
      <c r="E119" s="15">
        <v>250</v>
      </c>
      <c r="F119" s="16">
        <f t="shared" si="2"/>
        <v>0.5</v>
      </c>
    </row>
    <row r="120" spans="1:6" ht="15">
      <c r="A120" s="14">
        <v>3237</v>
      </c>
      <c r="B120" s="14" t="s">
        <v>71</v>
      </c>
      <c r="C120" s="15">
        <v>18000</v>
      </c>
      <c r="D120" s="15">
        <v>58000</v>
      </c>
      <c r="E120" s="15">
        <v>57428.94</v>
      </c>
      <c r="F120" s="16">
        <f t="shared" si="2"/>
        <v>0.9901541379310346</v>
      </c>
    </row>
    <row r="121" spans="1:6" ht="15">
      <c r="A121" s="14">
        <v>3239</v>
      </c>
      <c r="B121" s="14" t="s">
        <v>73</v>
      </c>
      <c r="C121" s="15">
        <v>0</v>
      </c>
      <c r="D121" s="15">
        <v>88500</v>
      </c>
      <c r="E121" s="15">
        <v>88423.97</v>
      </c>
      <c r="F121" s="16">
        <f t="shared" si="2"/>
        <v>0.9991409039548023</v>
      </c>
    </row>
    <row r="122" spans="1:6" ht="15">
      <c r="A122" s="14">
        <v>324</v>
      </c>
      <c r="B122" s="14" t="s">
        <v>74</v>
      </c>
      <c r="C122" s="15">
        <v>9000</v>
      </c>
      <c r="D122" s="15">
        <v>6000</v>
      </c>
      <c r="E122" s="15">
        <v>5518.03</v>
      </c>
      <c r="F122" s="16">
        <f t="shared" si="2"/>
        <v>0.9196716666666667</v>
      </c>
    </row>
    <row r="123" spans="1:6" ht="15">
      <c r="A123" s="14">
        <v>3241</v>
      </c>
      <c r="B123" s="14" t="s">
        <v>74</v>
      </c>
      <c r="C123" s="15">
        <v>9000</v>
      </c>
      <c r="D123" s="15">
        <v>6000</v>
      </c>
      <c r="E123" s="15">
        <v>5518.03</v>
      </c>
      <c r="F123" s="16">
        <f t="shared" si="2"/>
        <v>0.9196716666666667</v>
      </c>
    </row>
    <row r="124" spans="1:6" ht="15">
      <c r="A124" s="28" t="s">
        <v>141</v>
      </c>
      <c r="B124" s="27"/>
      <c r="C124" s="29">
        <v>169000</v>
      </c>
      <c r="D124" s="29">
        <v>174000</v>
      </c>
      <c r="E124" s="29">
        <v>169939.63</v>
      </c>
      <c r="F124" s="30">
        <f t="shared" si="2"/>
        <v>0.9766645402298851</v>
      </c>
    </row>
    <row r="125" spans="1:6" s="4" customFormat="1" ht="15">
      <c r="A125" s="42" t="s">
        <v>124</v>
      </c>
      <c r="B125" s="44"/>
      <c r="C125" s="44"/>
      <c r="D125" s="44"/>
      <c r="E125" s="44"/>
      <c r="F125" s="45"/>
    </row>
    <row r="126" spans="1:6" ht="30">
      <c r="A126" s="28" t="s">
        <v>154</v>
      </c>
      <c r="B126" s="28" t="s">
        <v>16</v>
      </c>
      <c r="C126" s="28" t="s">
        <v>18</v>
      </c>
      <c r="D126" s="28" t="s">
        <v>19</v>
      </c>
      <c r="E126" s="28" t="s">
        <v>20</v>
      </c>
      <c r="F126" s="28" t="s">
        <v>21</v>
      </c>
    </row>
    <row r="127" spans="1:6" ht="15">
      <c r="A127" s="14"/>
      <c r="B127" s="31">
        <v>1</v>
      </c>
      <c r="C127" s="31">
        <v>2</v>
      </c>
      <c r="D127" s="31">
        <v>3</v>
      </c>
      <c r="E127" s="31">
        <v>4</v>
      </c>
      <c r="F127" s="31" t="s">
        <v>122</v>
      </c>
    </row>
    <row r="128" spans="1:6" ht="15">
      <c r="A128" s="14">
        <v>32</v>
      </c>
      <c r="B128" s="14" t="s">
        <v>52</v>
      </c>
      <c r="C128" s="15">
        <v>45000</v>
      </c>
      <c r="D128" s="15">
        <v>88000</v>
      </c>
      <c r="E128" s="15">
        <v>87000</v>
      </c>
      <c r="F128" s="16">
        <f>E128/D128</f>
        <v>0.9886363636363636</v>
      </c>
    </row>
    <row r="129" spans="1:6" ht="15">
      <c r="A129" s="14">
        <v>323</v>
      </c>
      <c r="B129" s="14" t="s">
        <v>64</v>
      </c>
      <c r="C129" s="15">
        <v>45000</v>
      </c>
      <c r="D129" s="15">
        <v>88000</v>
      </c>
      <c r="E129" s="15">
        <v>87000</v>
      </c>
      <c r="F129" s="16">
        <f aca="true" t="shared" si="3" ref="F129:F134">E129/D129</f>
        <v>0.9886363636363636</v>
      </c>
    </row>
    <row r="130" spans="1:6" ht="15">
      <c r="A130" s="14">
        <v>3233</v>
      </c>
      <c r="B130" s="14" t="s">
        <v>67</v>
      </c>
      <c r="C130" s="15">
        <v>45000</v>
      </c>
      <c r="D130" s="15">
        <v>0</v>
      </c>
      <c r="E130" s="15">
        <v>0</v>
      </c>
      <c r="F130" s="16"/>
    </row>
    <row r="131" spans="1:6" ht="15">
      <c r="A131" s="14">
        <v>3235</v>
      </c>
      <c r="B131" s="14" t="s">
        <v>69</v>
      </c>
      <c r="C131" s="15">
        <v>0</v>
      </c>
      <c r="D131" s="15">
        <v>5000</v>
      </c>
      <c r="E131" s="15">
        <v>4950</v>
      </c>
      <c r="F131" s="16">
        <f t="shared" si="3"/>
        <v>0.99</v>
      </c>
    </row>
    <row r="132" spans="1:6" ht="15">
      <c r="A132" s="14">
        <v>3237</v>
      </c>
      <c r="B132" s="14" t="s">
        <v>71</v>
      </c>
      <c r="C132" s="15">
        <v>0</v>
      </c>
      <c r="D132" s="15">
        <v>37000</v>
      </c>
      <c r="E132" s="15">
        <v>36523.75</v>
      </c>
      <c r="F132" s="16">
        <f t="shared" si="3"/>
        <v>0.9871283783783784</v>
      </c>
    </row>
    <row r="133" spans="1:6" ht="15">
      <c r="A133" s="14">
        <v>3239</v>
      </c>
      <c r="B133" s="14" t="s">
        <v>73</v>
      </c>
      <c r="C133" s="15">
        <v>0</v>
      </c>
      <c r="D133" s="15">
        <v>46000</v>
      </c>
      <c r="E133" s="15">
        <v>45526.25</v>
      </c>
      <c r="F133" s="16">
        <f t="shared" si="3"/>
        <v>0.9897010869565217</v>
      </c>
    </row>
    <row r="134" spans="1:6" ht="15">
      <c r="A134" s="28" t="s">
        <v>141</v>
      </c>
      <c r="B134" s="27"/>
      <c r="C134" s="29">
        <v>45000</v>
      </c>
      <c r="D134" s="29">
        <v>88000</v>
      </c>
      <c r="E134" s="29">
        <v>87000</v>
      </c>
      <c r="F134" s="30">
        <f t="shared" si="3"/>
        <v>0.9886363636363636</v>
      </c>
    </row>
    <row r="135" spans="1:6" s="4" customFormat="1" ht="15">
      <c r="A135" s="42" t="s">
        <v>146</v>
      </c>
      <c r="B135" s="44"/>
      <c r="C135" s="44"/>
      <c r="D135" s="44"/>
      <c r="E135" s="44"/>
      <c r="F135" s="45"/>
    </row>
    <row r="136" spans="1:6" ht="30">
      <c r="A136" s="28" t="s">
        <v>154</v>
      </c>
      <c r="B136" s="28" t="s">
        <v>16</v>
      </c>
      <c r="C136" s="28" t="s">
        <v>18</v>
      </c>
      <c r="D136" s="28" t="s">
        <v>19</v>
      </c>
      <c r="E136" s="28" t="s">
        <v>20</v>
      </c>
      <c r="F136" s="28" t="s">
        <v>21</v>
      </c>
    </row>
    <row r="137" spans="1:6" ht="15">
      <c r="A137" s="14"/>
      <c r="B137" s="31">
        <v>1</v>
      </c>
      <c r="C137" s="31">
        <v>2</v>
      </c>
      <c r="D137" s="31">
        <v>3</v>
      </c>
      <c r="E137" s="31">
        <v>4</v>
      </c>
      <c r="F137" s="31" t="s">
        <v>122</v>
      </c>
    </row>
    <row r="138" spans="1:6" ht="15">
      <c r="A138" s="14">
        <v>32</v>
      </c>
      <c r="B138" s="14" t="s">
        <v>52</v>
      </c>
      <c r="C138" s="15">
        <v>10000</v>
      </c>
      <c r="D138" s="15">
        <v>14000</v>
      </c>
      <c r="E138" s="15">
        <v>12020.21</v>
      </c>
      <c r="F138" s="16">
        <f>E138/D138</f>
        <v>0.8585864285714285</v>
      </c>
    </row>
    <row r="139" spans="1:6" ht="15">
      <c r="A139" s="14">
        <v>323</v>
      </c>
      <c r="B139" s="14" t="s">
        <v>64</v>
      </c>
      <c r="C139" s="15">
        <v>10000</v>
      </c>
      <c r="D139" s="15">
        <v>14000</v>
      </c>
      <c r="E139" s="15">
        <v>12021.21</v>
      </c>
      <c r="F139" s="16">
        <f>E139/D139</f>
        <v>0.858657857142857</v>
      </c>
    </row>
    <row r="140" spans="1:6" ht="15">
      <c r="A140" s="14">
        <v>3237</v>
      </c>
      <c r="B140" s="14" t="s">
        <v>71</v>
      </c>
      <c r="C140" s="15">
        <v>10000</v>
      </c>
      <c r="D140" s="15">
        <v>6000</v>
      </c>
      <c r="E140" s="15">
        <v>7656.7</v>
      </c>
      <c r="F140" s="16">
        <f>E140/D140</f>
        <v>1.2761166666666666</v>
      </c>
    </row>
    <row r="141" spans="1:6" ht="15">
      <c r="A141" s="14">
        <v>3239</v>
      </c>
      <c r="B141" s="14" t="s">
        <v>73</v>
      </c>
      <c r="C141" s="15">
        <v>0</v>
      </c>
      <c r="D141" s="15">
        <v>8000</v>
      </c>
      <c r="E141" s="15">
        <v>4363.51</v>
      </c>
      <c r="F141" s="16">
        <f>E141/D141</f>
        <v>0.54543875</v>
      </c>
    </row>
    <row r="142" spans="1:6" ht="15">
      <c r="A142" s="28" t="s">
        <v>141</v>
      </c>
      <c r="B142" s="27"/>
      <c r="C142" s="29">
        <v>10000</v>
      </c>
      <c r="D142" s="29">
        <v>14000</v>
      </c>
      <c r="E142" s="29">
        <v>12020.21</v>
      </c>
      <c r="F142" s="30">
        <f>E142/D142</f>
        <v>0.8585864285714285</v>
      </c>
    </row>
    <row r="143" spans="1:6" s="4" customFormat="1" ht="15">
      <c r="A143" s="42" t="s">
        <v>131</v>
      </c>
      <c r="B143" s="44"/>
      <c r="C143" s="44"/>
      <c r="D143" s="44"/>
      <c r="E143" s="44"/>
      <c r="F143" s="45"/>
    </row>
    <row r="144" spans="1:6" ht="30">
      <c r="A144" s="28" t="s">
        <v>154</v>
      </c>
      <c r="B144" s="28" t="s">
        <v>16</v>
      </c>
      <c r="C144" s="28" t="s">
        <v>18</v>
      </c>
      <c r="D144" s="28" t="s">
        <v>19</v>
      </c>
      <c r="E144" s="28" t="s">
        <v>20</v>
      </c>
      <c r="F144" s="28" t="s">
        <v>21</v>
      </c>
    </row>
    <row r="145" spans="1:6" ht="15">
      <c r="A145" s="14"/>
      <c r="B145" s="31">
        <v>1</v>
      </c>
      <c r="C145" s="31">
        <v>2</v>
      </c>
      <c r="D145" s="31">
        <v>3</v>
      </c>
      <c r="E145" s="31">
        <v>4</v>
      </c>
      <c r="F145" s="31" t="s">
        <v>122</v>
      </c>
    </row>
    <row r="146" spans="1:6" ht="15">
      <c r="A146" s="14">
        <v>32</v>
      </c>
      <c r="B146" s="14" t="s">
        <v>52</v>
      </c>
      <c r="C146" s="15">
        <v>70000</v>
      </c>
      <c r="D146" s="15">
        <v>122000</v>
      </c>
      <c r="E146" s="15">
        <v>111811.24</v>
      </c>
      <c r="F146" s="16">
        <f>E146/D146</f>
        <v>0.9164855737704919</v>
      </c>
    </row>
    <row r="147" spans="1:6" ht="15">
      <c r="A147" s="14">
        <v>321</v>
      </c>
      <c r="B147" s="14" t="s">
        <v>53</v>
      </c>
      <c r="C147" s="15">
        <v>14000</v>
      </c>
      <c r="D147" s="15">
        <v>4000</v>
      </c>
      <c r="E147" s="15">
        <v>1957</v>
      </c>
      <c r="F147" s="16">
        <f aca="true" t="shared" si="4" ref="F147:F165">E147/D147</f>
        <v>0.48925</v>
      </c>
    </row>
    <row r="148" spans="1:6" ht="15">
      <c r="A148" s="14">
        <v>3211</v>
      </c>
      <c r="B148" s="14" t="s">
        <v>54</v>
      </c>
      <c r="C148" s="15">
        <v>14000</v>
      </c>
      <c r="D148" s="15">
        <v>4000</v>
      </c>
      <c r="E148" s="15">
        <v>1957</v>
      </c>
      <c r="F148" s="16">
        <f t="shared" si="4"/>
        <v>0.48925</v>
      </c>
    </row>
    <row r="149" spans="1:6" ht="15">
      <c r="A149" s="14">
        <v>322</v>
      </c>
      <c r="B149" s="14" t="s">
        <v>57</v>
      </c>
      <c r="C149" s="15">
        <v>0</v>
      </c>
      <c r="D149" s="15">
        <v>12000</v>
      </c>
      <c r="E149" s="15">
        <v>8907.73</v>
      </c>
      <c r="F149" s="16">
        <f t="shared" si="4"/>
        <v>0.7423108333333333</v>
      </c>
    </row>
    <row r="150" spans="1:6" ht="15">
      <c r="A150" s="14">
        <v>3221</v>
      </c>
      <c r="B150" s="14" t="s">
        <v>58</v>
      </c>
      <c r="C150" s="15">
        <v>0</v>
      </c>
      <c r="D150" s="15">
        <v>2000</v>
      </c>
      <c r="E150" s="15">
        <v>290</v>
      </c>
      <c r="F150" s="16">
        <f t="shared" si="4"/>
        <v>0.145</v>
      </c>
    </row>
    <row r="151" spans="1:6" ht="15">
      <c r="A151" s="14">
        <v>3223</v>
      </c>
      <c r="B151" s="14" t="s">
        <v>60</v>
      </c>
      <c r="C151" s="15">
        <v>0</v>
      </c>
      <c r="D151" s="15">
        <v>6000</v>
      </c>
      <c r="E151" s="15">
        <v>4850.05</v>
      </c>
      <c r="F151" s="16">
        <f t="shared" si="4"/>
        <v>0.8083416666666667</v>
      </c>
    </row>
    <row r="152" spans="1:6" ht="15">
      <c r="A152" s="14">
        <v>3224</v>
      </c>
      <c r="B152" s="14" t="s">
        <v>61</v>
      </c>
      <c r="C152" s="15">
        <v>0</v>
      </c>
      <c r="D152" s="15">
        <v>4000</v>
      </c>
      <c r="E152" s="15">
        <v>3767.68</v>
      </c>
      <c r="F152" s="16">
        <f t="shared" si="4"/>
        <v>0.94192</v>
      </c>
    </row>
    <row r="153" spans="1:6" ht="15">
      <c r="A153" s="14">
        <v>323</v>
      </c>
      <c r="B153" s="14" t="s">
        <v>64</v>
      </c>
      <c r="C153" s="15">
        <v>46000</v>
      </c>
      <c r="D153" s="15">
        <v>96000</v>
      </c>
      <c r="E153" s="15">
        <v>95669.52</v>
      </c>
      <c r="F153" s="16">
        <f t="shared" si="4"/>
        <v>0.9965575000000001</v>
      </c>
    </row>
    <row r="154" spans="1:6" ht="15">
      <c r="A154" s="14">
        <v>3231</v>
      </c>
      <c r="B154" s="14" t="s">
        <v>65</v>
      </c>
      <c r="C154" s="15">
        <v>0</v>
      </c>
      <c r="D154" s="15">
        <v>8000</v>
      </c>
      <c r="E154" s="15">
        <v>7550</v>
      </c>
      <c r="F154" s="16">
        <f t="shared" si="4"/>
        <v>0.94375</v>
      </c>
    </row>
    <row r="155" spans="1:6" ht="15">
      <c r="A155" s="14">
        <v>3233</v>
      </c>
      <c r="B155" s="14" t="s">
        <v>67</v>
      </c>
      <c r="C155" s="15">
        <v>46000</v>
      </c>
      <c r="D155" s="15">
        <v>0</v>
      </c>
      <c r="E155" s="15">
        <v>0</v>
      </c>
      <c r="F155" s="16">
        <v>0</v>
      </c>
    </row>
    <row r="156" spans="1:6" ht="15">
      <c r="A156" s="14">
        <v>3234</v>
      </c>
      <c r="B156" s="14" t="s">
        <v>68</v>
      </c>
      <c r="C156" s="15">
        <v>0</v>
      </c>
      <c r="D156" s="15">
        <v>4000</v>
      </c>
      <c r="E156" s="15">
        <v>2268</v>
      </c>
      <c r="F156" s="16">
        <f t="shared" si="4"/>
        <v>0.567</v>
      </c>
    </row>
    <row r="157" spans="1:6" ht="15">
      <c r="A157" s="14">
        <v>3235</v>
      </c>
      <c r="B157" s="14" t="s">
        <v>69</v>
      </c>
      <c r="C157" s="15">
        <v>0</v>
      </c>
      <c r="D157" s="15">
        <v>2000</v>
      </c>
      <c r="E157" s="15">
        <v>2000</v>
      </c>
      <c r="F157" s="16">
        <f t="shared" si="4"/>
        <v>1</v>
      </c>
    </row>
    <row r="158" spans="1:6" ht="15">
      <c r="A158" s="14">
        <v>3237</v>
      </c>
      <c r="B158" s="14" t="s">
        <v>71</v>
      </c>
      <c r="C158" s="15">
        <v>0</v>
      </c>
      <c r="D158" s="15">
        <v>40000</v>
      </c>
      <c r="E158" s="15">
        <v>47486.43</v>
      </c>
      <c r="F158" s="16">
        <f t="shared" si="4"/>
        <v>1.18716075</v>
      </c>
    </row>
    <row r="159" spans="1:6" ht="15">
      <c r="A159" s="14">
        <v>3239</v>
      </c>
      <c r="B159" s="14" t="s">
        <v>73</v>
      </c>
      <c r="C159" s="15">
        <v>0</v>
      </c>
      <c r="D159" s="15">
        <v>42000</v>
      </c>
      <c r="E159" s="15">
        <v>36365.09</v>
      </c>
      <c r="F159" s="16">
        <f t="shared" si="4"/>
        <v>0.8658354761904761</v>
      </c>
    </row>
    <row r="160" spans="1:6" ht="15">
      <c r="A160" s="14">
        <v>329</v>
      </c>
      <c r="B160" s="14" t="s">
        <v>75</v>
      </c>
      <c r="C160" s="15">
        <v>10000</v>
      </c>
      <c r="D160" s="15">
        <v>10000</v>
      </c>
      <c r="E160" s="15">
        <v>5276.99</v>
      </c>
      <c r="F160" s="16">
        <f t="shared" si="4"/>
        <v>0.527699</v>
      </c>
    </row>
    <row r="161" spans="1:6" ht="15">
      <c r="A161" s="14">
        <v>3293</v>
      </c>
      <c r="B161" s="14" t="s">
        <v>77</v>
      </c>
      <c r="C161" s="15">
        <v>10000</v>
      </c>
      <c r="D161" s="15">
        <v>10000</v>
      </c>
      <c r="E161" s="15">
        <v>5276.99</v>
      </c>
      <c r="F161" s="16">
        <f t="shared" si="4"/>
        <v>0.527699</v>
      </c>
    </row>
    <row r="162" spans="1:6" ht="15">
      <c r="A162" s="14">
        <v>42</v>
      </c>
      <c r="B162" s="14" t="s">
        <v>91</v>
      </c>
      <c r="C162" s="15">
        <v>0</v>
      </c>
      <c r="D162" s="15">
        <v>6000</v>
      </c>
      <c r="E162" s="15">
        <v>5295</v>
      </c>
      <c r="F162" s="16">
        <f t="shared" si="4"/>
        <v>0.8825</v>
      </c>
    </row>
    <row r="163" spans="1:6" ht="15">
      <c r="A163" s="14">
        <v>422</v>
      </c>
      <c r="B163" s="14" t="s">
        <v>92</v>
      </c>
      <c r="C163" s="15">
        <v>0</v>
      </c>
      <c r="D163" s="15">
        <v>6000</v>
      </c>
      <c r="E163" s="15">
        <v>5295</v>
      </c>
      <c r="F163" s="16">
        <f t="shared" si="4"/>
        <v>0.8825</v>
      </c>
    </row>
    <row r="164" spans="1:6" ht="15">
      <c r="A164" s="14">
        <v>4223</v>
      </c>
      <c r="B164" s="14" t="s">
        <v>95</v>
      </c>
      <c r="C164" s="15">
        <v>0</v>
      </c>
      <c r="D164" s="15">
        <v>6000</v>
      </c>
      <c r="E164" s="15">
        <v>5295</v>
      </c>
      <c r="F164" s="16">
        <f t="shared" si="4"/>
        <v>0.8825</v>
      </c>
    </row>
    <row r="165" spans="1:6" ht="15">
      <c r="A165" s="28" t="s">
        <v>141</v>
      </c>
      <c r="B165" s="27"/>
      <c r="C165" s="29">
        <v>70000</v>
      </c>
      <c r="D165" s="29">
        <v>128000</v>
      </c>
      <c r="E165" s="29">
        <v>117106.24</v>
      </c>
      <c r="F165" s="30">
        <f t="shared" si="4"/>
        <v>0.9148925</v>
      </c>
    </row>
    <row r="166" spans="1:6" s="4" customFormat="1" ht="15">
      <c r="A166" s="33" t="s">
        <v>147</v>
      </c>
      <c r="B166" s="34"/>
      <c r="C166" s="34"/>
      <c r="D166" s="34"/>
      <c r="E166" s="34"/>
      <c r="F166" s="35"/>
    </row>
    <row r="167" spans="1:6" s="4" customFormat="1" ht="15">
      <c r="A167" s="39" t="s">
        <v>148</v>
      </c>
      <c r="B167" s="46"/>
      <c r="C167" s="46"/>
      <c r="D167" s="46"/>
      <c r="E167" s="46"/>
      <c r="F167" s="47"/>
    </row>
    <row r="168" spans="1:6" ht="30">
      <c r="A168" s="28" t="s">
        <v>154</v>
      </c>
      <c r="B168" s="28" t="s">
        <v>16</v>
      </c>
      <c r="C168" s="28" t="s">
        <v>18</v>
      </c>
      <c r="D168" s="28" t="s">
        <v>19</v>
      </c>
      <c r="E168" s="28" t="s">
        <v>20</v>
      </c>
      <c r="F168" s="28" t="s">
        <v>21</v>
      </c>
    </row>
    <row r="169" spans="1:6" ht="15">
      <c r="A169" s="14"/>
      <c r="B169" s="31">
        <v>1</v>
      </c>
      <c r="C169" s="31">
        <v>2</v>
      </c>
      <c r="D169" s="31">
        <v>3</v>
      </c>
      <c r="E169" s="31">
        <v>4</v>
      </c>
      <c r="F169" s="31" t="s">
        <v>122</v>
      </c>
    </row>
    <row r="170" spans="1:6" ht="15">
      <c r="A170" s="14">
        <v>32</v>
      </c>
      <c r="B170" s="14" t="s">
        <v>52</v>
      </c>
      <c r="C170" s="15">
        <v>110000</v>
      </c>
      <c r="D170" s="15">
        <v>109000</v>
      </c>
      <c r="E170" s="15">
        <v>106663.86</v>
      </c>
      <c r="F170" s="16">
        <f>E170/D170</f>
        <v>0.9785675229357799</v>
      </c>
    </row>
    <row r="171" spans="1:6" ht="15">
      <c r="A171" s="14">
        <v>321</v>
      </c>
      <c r="B171" s="14" t="s">
        <v>53</v>
      </c>
      <c r="C171" s="15">
        <v>6000</v>
      </c>
      <c r="D171" s="15">
        <v>2000</v>
      </c>
      <c r="E171" s="15">
        <v>841</v>
      </c>
      <c r="F171" s="16">
        <f aca="true" t="shared" si="5" ref="F171:F180">E171/D171</f>
        <v>0.4205</v>
      </c>
    </row>
    <row r="172" spans="1:6" ht="15">
      <c r="A172" s="14">
        <v>3211</v>
      </c>
      <c r="B172" s="14" t="s">
        <v>54</v>
      </c>
      <c r="C172" s="15">
        <v>6000</v>
      </c>
      <c r="D172" s="15">
        <v>400</v>
      </c>
      <c r="E172" s="15">
        <v>200</v>
      </c>
      <c r="F172" s="16">
        <f t="shared" si="5"/>
        <v>0.5</v>
      </c>
    </row>
    <row r="173" spans="1:6" ht="15">
      <c r="A173" s="14">
        <v>3212</v>
      </c>
      <c r="B173" s="14" t="s">
        <v>55</v>
      </c>
      <c r="C173" s="15">
        <v>0</v>
      </c>
      <c r="D173" s="15">
        <v>1600</v>
      </c>
      <c r="E173" s="15">
        <v>641</v>
      </c>
      <c r="F173" s="16">
        <f t="shared" si="5"/>
        <v>0.400625</v>
      </c>
    </row>
    <row r="174" spans="1:6" ht="15">
      <c r="A174" s="14">
        <v>323</v>
      </c>
      <c r="B174" s="14" t="s">
        <v>64</v>
      </c>
      <c r="C174" s="15">
        <v>100000</v>
      </c>
      <c r="D174" s="15">
        <v>93000</v>
      </c>
      <c r="E174" s="15">
        <v>91822.86</v>
      </c>
      <c r="F174" s="16">
        <f t="shared" si="5"/>
        <v>0.9873425806451613</v>
      </c>
    </row>
    <row r="175" spans="1:6" ht="15">
      <c r="A175" s="14">
        <v>3232</v>
      </c>
      <c r="B175" s="14" t="s">
        <v>136</v>
      </c>
      <c r="C175" s="15">
        <v>0</v>
      </c>
      <c r="D175" s="15">
        <v>14000</v>
      </c>
      <c r="E175" s="15">
        <v>13741.02</v>
      </c>
      <c r="F175" s="16">
        <f t="shared" si="5"/>
        <v>0.9815014285714286</v>
      </c>
    </row>
    <row r="176" spans="1:6" ht="15">
      <c r="A176" s="14">
        <v>3237</v>
      </c>
      <c r="B176" s="14" t="s">
        <v>71</v>
      </c>
      <c r="C176" s="15">
        <v>100000</v>
      </c>
      <c r="D176" s="15">
        <v>70000</v>
      </c>
      <c r="E176" s="15">
        <v>69231.84</v>
      </c>
      <c r="F176" s="16">
        <f t="shared" si="5"/>
        <v>0.9890262857142856</v>
      </c>
    </row>
    <row r="177" spans="1:6" ht="15">
      <c r="A177" s="14">
        <v>3239</v>
      </c>
      <c r="B177" s="14" t="s">
        <v>73</v>
      </c>
      <c r="C177" s="15">
        <v>0</v>
      </c>
      <c r="D177" s="15">
        <v>9000</v>
      </c>
      <c r="E177" s="15">
        <v>8850</v>
      </c>
      <c r="F177" s="16">
        <f t="shared" si="5"/>
        <v>0.9833333333333333</v>
      </c>
    </row>
    <row r="178" spans="1:6" ht="15">
      <c r="A178" s="14">
        <v>324</v>
      </c>
      <c r="B178" s="14" t="s">
        <v>74</v>
      </c>
      <c r="C178" s="15">
        <v>4000</v>
      </c>
      <c r="D178" s="15">
        <v>14000</v>
      </c>
      <c r="E178" s="15">
        <v>14000</v>
      </c>
      <c r="F178" s="16">
        <f t="shared" si="5"/>
        <v>1</v>
      </c>
    </row>
    <row r="179" spans="1:6" ht="15">
      <c r="A179" s="14">
        <v>3241</v>
      </c>
      <c r="B179" s="14" t="s">
        <v>74</v>
      </c>
      <c r="C179" s="15">
        <v>4000</v>
      </c>
      <c r="D179" s="15">
        <v>14000</v>
      </c>
      <c r="E179" s="15">
        <v>14000</v>
      </c>
      <c r="F179" s="16">
        <f t="shared" si="5"/>
        <v>1</v>
      </c>
    </row>
    <row r="180" spans="1:6" ht="15">
      <c r="A180" s="28" t="s">
        <v>141</v>
      </c>
      <c r="B180" s="27"/>
      <c r="C180" s="29">
        <v>110000</v>
      </c>
      <c r="D180" s="29">
        <v>109000</v>
      </c>
      <c r="E180" s="29">
        <v>106663.86</v>
      </c>
      <c r="F180" s="30">
        <f t="shared" si="5"/>
        <v>0.9785675229357799</v>
      </c>
    </row>
    <row r="181" spans="1:6" s="4" customFormat="1" ht="15">
      <c r="A181" s="42" t="s">
        <v>125</v>
      </c>
      <c r="B181" s="44"/>
      <c r="C181" s="44"/>
      <c r="D181" s="44"/>
      <c r="E181" s="44"/>
      <c r="F181" s="45"/>
    </row>
    <row r="182" spans="1:6" ht="30">
      <c r="A182" s="28" t="s">
        <v>154</v>
      </c>
      <c r="B182" s="28" t="s">
        <v>16</v>
      </c>
      <c r="C182" s="28" t="s">
        <v>18</v>
      </c>
      <c r="D182" s="28" t="s">
        <v>19</v>
      </c>
      <c r="E182" s="28" t="s">
        <v>20</v>
      </c>
      <c r="F182" s="28" t="s">
        <v>21</v>
      </c>
    </row>
    <row r="183" spans="1:6" ht="15">
      <c r="A183" s="14"/>
      <c r="B183" s="31">
        <v>1</v>
      </c>
      <c r="C183" s="31">
        <v>2</v>
      </c>
      <c r="D183" s="31">
        <v>3</v>
      </c>
      <c r="E183" s="31">
        <v>4</v>
      </c>
      <c r="F183" s="31" t="s">
        <v>122</v>
      </c>
    </row>
    <row r="184" spans="1:6" ht="15">
      <c r="A184" s="14">
        <v>32</v>
      </c>
      <c r="B184" s="14" t="s">
        <v>52</v>
      </c>
      <c r="C184" s="15">
        <v>20000</v>
      </c>
      <c r="D184" s="15">
        <v>22000</v>
      </c>
      <c r="E184" s="15">
        <v>20000</v>
      </c>
      <c r="F184" s="16">
        <f>E184/D184</f>
        <v>0.9090909090909091</v>
      </c>
    </row>
    <row r="185" spans="1:6" ht="15">
      <c r="A185" s="14">
        <v>321</v>
      </c>
      <c r="B185" s="14" t="s">
        <v>53</v>
      </c>
      <c r="C185" s="15">
        <v>0</v>
      </c>
      <c r="D185" s="15">
        <v>2000</v>
      </c>
      <c r="E185" s="15">
        <v>1161.54</v>
      </c>
      <c r="F185" s="16">
        <f aca="true" t="shared" si="6" ref="F185:F194">E185/D185</f>
        <v>0.58077</v>
      </c>
    </row>
    <row r="186" spans="1:6" ht="15">
      <c r="A186" s="14">
        <v>3211</v>
      </c>
      <c r="B186" s="14" t="s">
        <v>54</v>
      </c>
      <c r="C186" s="15">
        <v>0</v>
      </c>
      <c r="D186" s="15">
        <v>1000</v>
      </c>
      <c r="E186" s="15">
        <v>200</v>
      </c>
      <c r="F186" s="16">
        <f t="shared" si="6"/>
        <v>0.2</v>
      </c>
    </row>
    <row r="187" spans="1:6" ht="15">
      <c r="A187" s="14">
        <v>3212</v>
      </c>
      <c r="B187" s="14" t="s">
        <v>55</v>
      </c>
      <c r="C187" s="15">
        <v>0</v>
      </c>
      <c r="D187" s="15">
        <v>1000</v>
      </c>
      <c r="E187" s="15">
        <v>961.54</v>
      </c>
      <c r="F187" s="16">
        <f t="shared" si="6"/>
        <v>0.96154</v>
      </c>
    </row>
    <row r="188" spans="1:6" ht="15">
      <c r="A188" s="14">
        <v>322</v>
      </c>
      <c r="B188" s="14" t="s">
        <v>57</v>
      </c>
      <c r="C188" s="15">
        <v>0</v>
      </c>
      <c r="D188" s="15">
        <v>1000</v>
      </c>
      <c r="E188" s="15">
        <v>778</v>
      </c>
      <c r="F188" s="16">
        <f t="shared" si="6"/>
        <v>0.778</v>
      </c>
    </row>
    <row r="189" spans="1:6" ht="15">
      <c r="A189" s="14">
        <v>3221</v>
      </c>
      <c r="B189" s="14" t="s">
        <v>58</v>
      </c>
      <c r="C189" s="15">
        <v>0</v>
      </c>
      <c r="D189" s="15">
        <v>1000</v>
      </c>
      <c r="E189" s="15">
        <v>778</v>
      </c>
      <c r="F189" s="16">
        <f t="shared" si="6"/>
        <v>0.778</v>
      </c>
    </row>
    <row r="190" spans="1:6" ht="15">
      <c r="A190" s="14">
        <v>323</v>
      </c>
      <c r="B190" s="14" t="s">
        <v>64</v>
      </c>
      <c r="C190" s="15">
        <v>20000</v>
      </c>
      <c r="D190" s="15">
        <v>19000</v>
      </c>
      <c r="E190" s="15">
        <v>18060.46</v>
      </c>
      <c r="F190" s="16">
        <f t="shared" si="6"/>
        <v>0.9505505263157894</v>
      </c>
    </row>
    <row r="191" spans="1:6" ht="15">
      <c r="A191" s="14">
        <v>3232</v>
      </c>
      <c r="B191" s="14" t="s">
        <v>136</v>
      </c>
      <c r="C191" s="15">
        <v>20000</v>
      </c>
      <c r="D191" s="15">
        <v>2000</v>
      </c>
      <c r="E191" s="15">
        <v>1919.73</v>
      </c>
      <c r="F191" s="16">
        <f t="shared" si="6"/>
        <v>0.959865</v>
      </c>
    </row>
    <row r="192" spans="1:6" ht="15">
      <c r="A192" s="14">
        <v>3233</v>
      </c>
      <c r="B192" s="14" t="s">
        <v>67</v>
      </c>
      <c r="C192" s="15">
        <v>0</v>
      </c>
      <c r="D192" s="15">
        <v>1000</v>
      </c>
      <c r="E192" s="15">
        <v>825</v>
      </c>
      <c r="F192" s="16">
        <f t="shared" si="6"/>
        <v>0.825</v>
      </c>
    </row>
    <row r="193" spans="1:6" ht="15">
      <c r="A193" s="14">
        <v>3237</v>
      </c>
      <c r="B193" s="14" t="s">
        <v>71</v>
      </c>
      <c r="C193" s="15">
        <v>0</v>
      </c>
      <c r="D193" s="15">
        <v>16000</v>
      </c>
      <c r="E193" s="15">
        <v>15315.73</v>
      </c>
      <c r="F193" s="16">
        <f t="shared" si="6"/>
        <v>0.957233125</v>
      </c>
    </row>
    <row r="194" spans="1:6" ht="15">
      <c r="A194" s="28" t="s">
        <v>141</v>
      </c>
      <c r="B194" s="27"/>
      <c r="C194" s="29">
        <v>20000</v>
      </c>
      <c r="D194" s="29">
        <v>22000</v>
      </c>
      <c r="E194" s="29">
        <v>20000</v>
      </c>
      <c r="F194" s="30">
        <f t="shared" si="6"/>
        <v>0.9090909090909091</v>
      </c>
    </row>
    <row r="195" spans="1:6" s="4" customFormat="1" ht="15">
      <c r="A195" s="42" t="s">
        <v>126</v>
      </c>
      <c r="B195" s="44"/>
      <c r="C195" s="44"/>
      <c r="D195" s="44"/>
      <c r="E195" s="44"/>
      <c r="F195" s="45"/>
    </row>
    <row r="196" spans="1:6" ht="30">
      <c r="A196" s="28" t="s">
        <v>154</v>
      </c>
      <c r="B196" s="28" t="s">
        <v>16</v>
      </c>
      <c r="C196" s="28" t="s">
        <v>18</v>
      </c>
      <c r="D196" s="28" t="s">
        <v>19</v>
      </c>
      <c r="E196" s="28" t="s">
        <v>20</v>
      </c>
      <c r="F196" s="28" t="s">
        <v>21</v>
      </c>
    </row>
    <row r="197" spans="1:6" ht="15">
      <c r="A197" s="14"/>
      <c r="B197" s="31">
        <v>1</v>
      </c>
      <c r="C197" s="31">
        <v>2</v>
      </c>
      <c r="D197" s="31">
        <v>3</v>
      </c>
      <c r="E197" s="31">
        <v>4</v>
      </c>
      <c r="F197" s="31" t="s">
        <v>122</v>
      </c>
    </row>
    <row r="198" spans="1:6" ht="15">
      <c r="A198" s="14">
        <v>32</v>
      </c>
      <c r="B198" s="14" t="s">
        <v>52</v>
      </c>
      <c r="C198" s="15">
        <v>80000</v>
      </c>
      <c r="D198" s="15">
        <v>51000</v>
      </c>
      <c r="E198" s="15">
        <v>49999.08</v>
      </c>
      <c r="F198" s="16">
        <f>E198/D198</f>
        <v>0.9803741176470588</v>
      </c>
    </row>
    <row r="199" spans="1:6" ht="15">
      <c r="A199" s="14">
        <v>321</v>
      </c>
      <c r="B199" s="14" t="s">
        <v>53</v>
      </c>
      <c r="C199" s="15">
        <v>4000</v>
      </c>
      <c r="D199" s="15">
        <v>5000</v>
      </c>
      <c r="E199" s="15">
        <v>4197.67</v>
      </c>
      <c r="F199" s="16">
        <f aca="true" t="shared" si="7" ref="F199:F206">E199/D199</f>
        <v>0.839534</v>
      </c>
    </row>
    <row r="200" spans="1:6" ht="15">
      <c r="A200" s="14">
        <v>3212</v>
      </c>
      <c r="B200" s="14" t="s">
        <v>55</v>
      </c>
      <c r="C200" s="15">
        <v>4000</v>
      </c>
      <c r="D200" s="15">
        <v>5000</v>
      </c>
      <c r="E200" s="15">
        <v>4197.67</v>
      </c>
      <c r="F200" s="16">
        <f t="shared" si="7"/>
        <v>0.839534</v>
      </c>
    </row>
    <row r="201" spans="1:6" ht="15">
      <c r="A201" s="14">
        <v>322</v>
      </c>
      <c r="B201" s="14" t="s">
        <v>57</v>
      </c>
      <c r="C201" s="15">
        <v>0</v>
      </c>
      <c r="D201" s="15">
        <v>1000</v>
      </c>
      <c r="E201" s="15">
        <v>803.16</v>
      </c>
      <c r="F201" s="16">
        <f t="shared" si="7"/>
        <v>0.80316</v>
      </c>
    </row>
    <row r="202" spans="1:6" ht="15">
      <c r="A202" s="14">
        <v>3221</v>
      </c>
      <c r="B202" s="14" t="s">
        <v>58</v>
      </c>
      <c r="C202" s="15">
        <v>0</v>
      </c>
      <c r="D202" s="15">
        <v>1000</v>
      </c>
      <c r="E202" s="15">
        <v>803.16</v>
      </c>
      <c r="F202" s="16">
        <f t="shared" si="7"/>
        <v>0.80316</v>
      </c>
    </row>
    <row r="203" spans="1:6" ht="15">
      <c r="A203" s="14">
        <v>323</v>
      </c>
      <c r="B203" s="14" t="s">
        <v>64</v>
      </c>
      <c r="C203" s="15">
        <v>76000</v>
      </c>
      <c r="D203" s="15">
        <v>45000</v>
      </c>
      <c r="E203" s="15">
        <v>44998.25</v>
      </c>
      <c r="F203" s="16">
        <f t="shared" si="7"/>
        <v>0.9999611111111111</v>
      </c>
    </row>
    <row r="204" spans="1:6" ht="15">
      <c r="A204" s="14">
        <v>3232</v>
      </c>
      <c r="B204" s="14" t="s">
        <v>136</v>
      </c>
      <c r="C204" s="15">
        <v>40000</v>
      </c>
      <c r="D204" s="15">
        <v>6000</v>
      </c>
      <c r="E204" s="15">
        <v>10390</v>
      </c>
      <c r="F204" s="16">
        <f t="shared" si="7"/>
        <v>1.7316666666666667</v>
      </c>
    </row>
    <row r="205" spans="1:6" ht="15">
      <c r="A205" s="14">
        <v>3237</v>
      </c>
      <c r="B205" s="14" t="s">
        <v>71</v>
      </c>
      <c r="C205" s="15">
        <v>36000</v>
      </c>
      <c r="D205" s="15">
        <v>39000</v>
      </c>
      <c r="E205" s="15">
        <v>34608.25</v>
      </c>
      <c r="F205" s="16">
        <f t="shared" si="7"/>
        <v>0.8873910256410257</v>
      </c>
    </row>
    <row r="206" spans="1:6" ht="15">
      <c r="A206" s="28" t="s">
        <v>141</v>
      </c>
      <c r="B206" s="27"/>
      <c r="C206" s="29">
        <v>80000</v>
      </c>
      <c r="D206" s="29">
        <v>51000</v>
      </c>
      <c r="E206" s="29">
        <v>49999.08</v>
      </c>
      <c r="F206" s="30">
        <f t="shared" si="7"/>
        <v>0.9803741176470588</v>
      </c>
    </row>
    <row r="207" spans="1:6" s="4" customFormat="1" ht="15">
      <c r="A207" s="42" t="s">
        <v>131</v>
      </c>
      <c r="B207" s="44"/>
      <c r="C207" s="44"/>
      <c r="D207" s="44"/>
      <c r="E207" s="44"/>
      <c r="F207" s="45"/>
    </row>
    <row r="208" spans="1:6" ht="30">
      <c r="A208" s="28" t="s">
        <v>154</v>
      </c>
      <c r="B208" s="28" t="s">
        <v>16</v>
      </c>
      <c r="C208" s="28" t="s">
        <v>18</v>
      </c>
      <c r="D208" s="28" t="s">
        <v>19</v>
      </c>
      <c r="E208" s="28" t="s">
        <v>20</v>
      </c>
      <c r="F208" s="28" t="s">
        <v>21</v>
      </c>
    </row>
    <row r="209" spans="1:6" ht="15">
      <c r="A209" s="14"/>
      <c r="B209" s="31">
        <v>1</v>
      </c>
      <c r="C209" s="31">
        <v>2</v>
      </c>
      <c r="D209" s="31">
        <v>3</v>
      </c>
      <c r="E209" s="31">
        <v>4</v>
      </c>
      <c r="F209" s="31" t="s">
        <v>122</v>
      </c>
    </row>
    <row r="210" spans="1:6" ht="15">
      <c r="A210" s="14">
        <v>32</v>
      </c>
      <c r="B210" s="14" t="s">
        <v>52</v>
      </c>
      <c r="C210" s="15">
        <v>0</v>
      </c>
      <c r="D210" s="15">
        <v>5000</v>
      </c>
      <c r="E210" s="15">
        <v>4594.01</v>
      </c>
      <c r="F210" s="16">
        <f>E210/D210</f>
        <v>0.918802</v>
      </c>
    </row>
    <row r="211" spans="1:6" ht="15">
      <c r="A211" s="14">
        <v>323</v>
      </c>
      <c r="B211" s="14" t="s">
        <v>64</v>
      </c>
      <c r="C211" s="15">
        <v>0</v>
      </c>
      <c r="D211" s="15">
        <v>5000</v>
      </c>
      <c r="E211" s="15">
        <v>4594.01</v>
      </c>
      <c r="F211" s="16">
        <f>E211/D211</f>
        <v>0.918802</v>
      </c>
    </row>
    <row r="212" spans="1:6" ht="15">
      <c r="A212" s="14">
        <v>3237</v>
      </c>
      <c r="B212" s="14" t="s">
        <v>71</v>
      </c>
      <c r="C212" s="15">
        <v>0</v>
      </c>
      <c r="D212" s="15">
        <v>5000</v>
      </c>
      <c r="E212" s="15">
        <v>4594.01</v>
      </c>
      <c r="F212" s="16">
        <f>E212/D212</f>
        <v>0.918802</v>
      </c>
    </row>
    <row r="213" spans="1:6" ht="15">
      <c r="A213" s="28" t="s">
        <v>141</v>
      </c>
      <c r="B213" s="27"/>
      <c r="C213" s="29">
        <v>0</v>
      </c>
      <c r="D213" s="29">
        <v>5000</v>
      </c>
      <c r="E213" s="29">
        <v>4594.01</v>
      </c>
      <c r="F213" s="30">
        <f>E213/D213</f>
        <v>0.918802</v>
      </c>
    </row>
    <row r="214" spans="1:6" s="4" customFormat="1" ht="15">
      <c r="A214" s="42" t="s">
        <v>149</v>
      </c>
      <c r="B214" s="44"/>
      <c r="C214" s="44"/>
      <c r="D214" s="44"/>
      <c r="E214" s="44"/>
      <c r="F214" s="50"/>
    </row>
    <row r="215" spans="1:6" s="4" customFormat="1" ht="15">
      <c r="A215" s="48" t="s">
        <v>148</v>
      </c>
      <c r="B215" s="49"/>
      <c r="C215" s="49"/>
      <c r="D215" s="49"/>
      <c r="E215" s="49"/>
      <c r="F215" s="49"/>
    </row>
    <row r="216" spans="1:6" ht="30">
      <c r="A216" s="13" t="s">
        <v>154</v>
      </c>
      <c r="B216" s="13" t="s">
        <v>16</v>
      </c>
      <c r="C216" s="13" t="s">
        <v>18</v>
      </c>
      <c r="D216" s="13" t="s">
        <v>19</v>
      </c>
      <c r="E216" s="13" t="s">
        <v>20</v>
      </c>
      <c r="F216" s="13" t="s">
        <v>21</v>
      </c>
    </row>
    <row r="217" spans="1:6" ht="15">
      <c r="A217" s="14"/>
      <c r="B217" s="31">
        <v>1</v>
      </c>
      <c r="C217" s="31">
        <v>2</v>
      </c>
      <c r="D217" s="31">
        <v>3</v>
      </c>
      <c r="E217" s="31">
        <v>4</v>
      </c>
      <c r="F217" s="31" t="s">
        <v>122</v>
      </c>
    </row>
    <row r="218" spans="1:6" ht="15">
      <c r="A218" s="14">
        <v>32</v>
      </c>
      <c r="B218" s="14" t="s">
        <v>52</v>
      </c>
      <c r="C218" s="15">
        <v>120000</v>
      </c>
      <c r="D218" s="15">
        <v>103000</v>
      </c>
      <c r="E218" s="15">
        <v>102112.5</v>
      </c>
      <c r="F218" s="17">
        <f>E218/D218</f>
        <v>0.9913834951456311</v>
      </c>
    </row>
    <row r="219" spans="1:6" ht="15">
      <c r="A219" s="14">
        <v>323</v>
      </c>
      <c r="B219" s="14" t="s">
        <v>64</v>
      </c>
      <c r="C219" s="15">
        <v>120000</v>
      </c>
      <c r="D219" s="15">
        <v>103000</v>
      </c>
      <c r="E219" s="15">
        <v>102112.5</v>
      </c>
      <c r="F219" s="17">
        <f>E219/D219</f>
        <v>0.9913834951456311</v>
      </c>
    </row>
    <row r="220" spans="1:6" ht="15">
      <c r="A220" s="14">
        <v>3233</v>
      </c>
      <c r="B220" s="14" t="s">
        <v>67</v>
      </c>
      <c r="C220" s="15">
        <v>120000</v>
      </c>
      <c r="D220" s="15">
        <v>0</v>
      </c>
      <c r="E220" s="15">
        <v>0</v>
      </c>
      <c r="F220" s="17">
        <v>0</v>
      </c>
    </row>
    <row r="221" spans="1:6" ht="15">
      <c r="A221" s="14">
        <v>3237</v>
      </c>
      <c r="B221" s="14" t="s">
        <v>71</v>
      </c>
      <c r="C221" s="15">
        <v>0</v>
      </c>
      <c r="D221" s="15">
        <v>24000</v>
      </c>
      <c r="E221" s="15">
        <v>24000</v>
      </c>
      <c r="F221" s="17">
        <f>E221/D221</f>
        <v>1</v>
      </c>
    </row>
    <row r="222" spans="1:6" ht="15">
      <c r="A222" s="14">
        <v>3239</v>
      </c>
      <c r="B222" s="14" t="s">
        <v>73</v>
      </c>
      <c r="C222" s="15">
        <v>0</v>
      </c>
      <c r="D222" s="15">
        <v>79000</v>
      </c>
      <c r="E222" s="15">
        <v>78112.5</v>
      </c>
      <c r="F222" s="17">
        <f>E222/D222</f>
        <v>0.9887658227848102</v>
      </c>
    </row>
    <row r="223" spans="1:6" ht="15">
      <c r="A223" s="28" t="s">
        <v>141</v>
      </c>
      <c r="B223" s="27"/>
      <c r="C223" s="29">
        <v>120000</v>
      </c>
      <c r="D223" s="29">
        <v>103000</v>
      </c>
      <c r="E223" s="29">
        <v>102112.5</v>
      </c>
      <c r="F223" s="30">
        <f>E223/D223</f>
        <v>0.9913834951456311</v>
      </c>
    </row>
    <row r="224" spans="1:6" s="4" customFormat="1" ht="15">
      <c r="A224" s="42" t="s">
        <v>150</v>
      </c>
      <c r="B224" s="44"/>
      <c r="C224" s="44"/>
      <c r="D224" s="44"/>
      <c r="E224" s="44"/>
      <c r="F224" s="45"/>
    </row>
    <row r="225" spans="1:6" s="4" customFormat="1" ht="15">
      <c r="A225" s="48" t="s">
        <v>148</v>
      </c>
      <c r="B225" s="49"/>
      <c r="C225" s="49"/>
      <c r="D225" s="49"/>
      <c r="E225" s="49"/>
      <c r="F225" s="49"/>
    </row>
    <row r="226" spans="1:6" ht="30">
      <c r="A226" s="28" t="s">
        <v>154</v>
      </c>
      <c r="B226" s="28" t="s">
        <v>16</v>
      </c>
      <c r="C226" s="28" t="s">
        <v>18</v>
      </c>
      <c r="D226" s="28" t="s">
        <v>19</v>
      </c>
      <c r="E226" s="28" t="s">
        <v>20</v>
      </c>
      <c r="F226" s="28" t="s">
        <v>21</v>
      </c>
    </row>
    <row r="227" spans="1:6" ht="15">
      <c r="A227" s="14"/>
      <c r="B227" s="31">
        <v>1</v>
      </c>
      <c r="C227" s="31">
        <v>2</v>
      </c>
      <c r="D227" s="31">
        <v>3</v>
      </c>
      <c r="E227" s="31">
        <v>4</v>
      </c>
      <c r="F227" s="31" t="s">
        <v>122</v>
      </c>
    </row>
    <row r="228" spans="1:6" ht="15">
      <c r="A228" s="14">
        <v>32</v>
      </c>
      <c r="B228" s="14" t="s">
        <v>52</v>
      </c>
      <c r="C228" s="15">
        <v>0</v>
      </c>
      <c r="D228" s="15">
        <v>353000</v>
      </c>
      <c r="E228" s="15">
        <v>290151.56</v>
      </c>
      <c r="F228" s="16">
        <f>E228/D228</f>
        <v>0.8219590934844193</v>
      </c>
    </row>
    <row r="229" spans="1:6" ht="15">
      <c r="A229" s="14">
        <v>323</v>
      </c>
      <c r="B229" s="14" t="s">
        <v>64</v>
      </c>
      <c r="C229" s="15">
        <v>0</v>
      </c>
      <c r="D229" s="15">
        <v>353000</v>
      </c>
      <c r="E229" s="15">
        <v>29151.56</v>
      </c>
      <c r="F229" s="16">
        <f>E229/D229</f>
        <v>0.08258232294617564</v>
      </c>
    </row>
    <row r="230" spans="1:6" ht="15">
      <c r="A230" s="14">
        <v>3232</v>
      </c>
      <c r="B230" s="14" t="s">
        <v>136</v>
      </c>
      <c r="C230" s="15">
        <v>0</v>
      </c>
      <c r="D230" s="15">
        <v>134000</v>
      </c>
      <c r="E230" s="15">
        <v>133151.56</v>
      </c>
      <c r="F230" s="16">
        <f>E230/D230</f>
        <v>0.9936683582089552</v>
      </c>
    </row>
    <row r="231" spans="1:6" ht="15">
      <c r="A231" s="14">
        <v>3237</v>
      </c>
      <c r="B231" s="14" t="s">
        <v>71</v>
      </c>
      <c r="C231" s="15">
        <v>0</v>
      </c>
      <c r="D231" s="15">
        <v>219000</v>
      </c>
      <c r="E231" s="15">
        <v>157000</v>
      </c>
      <c r="F231" s="16">
        <f>E231/D231</f>
        <v>0.7168949771689498</v>
      </c>
    </row>
    <row r="232" spans="1:6" ht="15">
      <c r="A232" s="14">
        <v>42</v>
      </c>
      <c r="B232" s="14" t="s">
        <v>91</v>
      </c>
      <c r="C232" s="15">
        <v>350000</v>
      </c>
      <c r="D232" s="15">
        <v>0</v>
      </c>
      <c r="E232" s="15">
        <v>0</v>
      </c>
      <c r="F232" s="16">
        <v>0</v>
      </c>
    </row>
    <row r="233" spans="1:6" ht="15">
      <c r="A233" s="14">
        <v>426</v>
      </c>
      <c r="B233" s="14" t="s">
        <v>99</v>
      </c>
      <c r="C233" s="15">
        <v>350000</v>
      </c>
      <c r="D233" s="15">
        <v>0</v>
      </c>
      <c r="E233" s="15">
        <v>0</v>
      </c>
      <c r="F233" s="16">
        <v>0</v>
      </c>
    </row>
    <row r="234" spans="1:6" ht="15">
      <c r="A234" s="14">
        <v>4264</v>
      </c>
      <c r="B234" s="14" t="s">
        <v>100</v>
      </c>
      <c r="C234" s="15">
        <v>350000</v>
      </c>
      <c r="D234" s="15">
        <v>0</v>
      </c>
      <c r="E234" s="15">
        <v>0</v>
      </c>
      <c r="F234" s="16">
        <v>0</v>
      </c>
    </row>
    <row r="235" spans="1:6" ht="15">
      <c r="A235" s="28" t="s">
        <v>143</v>
      </c>
      <c r="B235" s="27"/>
      <c r="C235" s="29">
        <v>350000</v>
      </c>
      <c r="D235" s="29">
        <v>353000</v>
      </c>
      <c r="E235" s="29">
        <v>290151.56</v>
      </c>
      <c r="F235" s="30">
        <f>E235/D235</f>
        <v>0.8219590934844193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fitToHeight="0" fitToWidth="1" horizontalDpi="600" verticalDpi="600" orientation="landscape" paperSize="9" scale="92" r:id="rId1"/>
  <rowBreaks count="9" manualBreakCount="9">
    <brk id="34" max="255" man="1"/>
    <brk id="52" max="255" man="1"/>
    <brk id="81" max="255" man="1"/>
    <brk id="107" max="255" man="1"/>
    <brk id="134" max="255" man="1"/>
    <brk id="165" max="255" man="1"/>
    <brk id="194" max="255" man="1"/>
    <brk id="213" max="255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cp:lastPrinted>2022-03-19T18:41:58Z</cp:lastPrinted>
  <dcterms:created xsi:type="dcterms:W3CDTF">2022-03-08T10:25:48Z</dcterms:created>
  <dcterms:modified xsi:type="dcterms:W3CDTF">2022-03-24T12:52:10Z</dcterms:modified>
  <cp:category/>
  <cp:version/>
  <cp:contentType/>
  <cp:contentStatus/>
</cp:coreProperties>
</file>