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ina\Desktop\PRIJEDLOG PRORAČUNA\radni plan 2024_2026\"/>
    </mc:Choice>
  </mc:AlternateContent>
  <xr:revisionPtr revIDLastSave="0" documentId="13_ncr:1_{F06A8712-AB56-4631-AE47-56D0D2D9B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</sheets>
  <definedNames>
    <definedName name="_xlnm.Print_Area" localSheetId="0">SAŽETAK!$A$1:$H$29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7" l="1"/>
  <c r="G25" i="3"/>
  <c r="F25" i="3"/>
  <c r="G21" i="3"/>
  <c r="F21" i="3"/>
  <c r="G18" i="3"/>
  <c r="F18" i="3"/>
  <c r="F10" i="3"/>
  <c r="F9" i="3" l="1"/>
  <c r="E26" i="3"/>
  <c r="E25" i="3" s="1"/>
  <c r="E22" i="3"/>
  <c r="E21" i="3" s="1"/>
  <c r="E19" i="3"/>
  <c r="E18" i="3" s="1"/>
  <c r="E14" i="3"/>
  <c r="E16" i="3"/>
  <c r="E11" i="3"/>
  <c r="F28" i="1"/>
  <c r="G28" i="1"/>
  <c r="H28" i="1"/>
  <c r="G37" i="1"/>
  <c r="H34" i="1" s="1"/>
  <c r="H37" i="1" s="1"/>
  <c r="H21" i="1"/>
  <c r="G21" i="1"/>
  <c r="F21" i="1"/>
  <c r="H11" i="1"/>
  <c r="G11" i="1"/>
  <c r="G14" i="1" s="1"/>
  <c r="F11" i="1"/>
  <c r="H8" i="1"/>
  <c r="G8" i="1"/>
  <c r="F8" i="1"/>
  <c r="G53" i="7"/>
  <c r="G52" i="7" s="1"/>
  <c r="F53" i="7"/>
  <c r="F52" i="7" s="1"/>
  <c r="E53" i="7"/>
  <c r="E52" i="7" s="1"/>
  <c r="G50" i="3"/>
  <c r="G41" i="3"/>
  <c r="G39" i="3"/>
  <c r="E53" i="3"/>
  <c r="E41" i="3"/>
  <c r="G15" i="7"/>
  <c r="F15" i="7"/>
  <c r="E10" i="3" l="1"/>
  <c r="E9" i="3" s="1"/>
  <c r="F14" i="1"/>
  <c r="H14" i="1"/>
  <c r="H22" i="1" s="1"/>
  <c r="G22" i="1"/>
  <c r="F22" i="1"/>
  <c r="F34" i="1" s="1"/>
  <c r="C6" i="5" l="1"/>
  <c r="B6" i="5"/>
  <c r="G30" i="7" l="1"/>
  <c r="G29" i="7" s="1"/>
  <c r="E11" i="7"/>
  <c r="B6" i="8"/>
  <c r="B5" i="8" s="1"/>
  <c r="G61" i="3"/>
  <c r="G60" i="3" s="1"/>
  <c r="E61" i="3"/>
  <c r="E60" i="3" s="1"/>
  <c r="E32" i="3"/>
  <c r="E31" i="3" s="1"/>
  <c r="F32" i="3"/>
  <c r="F31" i="3" s="1"/>
  <c r="G32" i="3"/>
  <c r="G31" i="3" s="1"/>
  <c r="F61" i="3"/>
  <c r="F60" i="3" s="1"/>
  <c r="F41" i="3"/>
  <c r="E30" i="7"/>
  <c r="E29" i="7" s="1"/>
  <c r="E39" i="3"/>
  <c r="F30" i="7"/>
  <c r="F29" i="7" s="1"/>
  <c r="B12" i="5"/>
  <c r="F11" i="7" l="1"/>
  <c r="F10" i="7" s="1"/>
  <c r="F39" i="3"/>
  <c r="F50" i="3"/>
  <c r="E50" i="3"/>
  <c r="F53" i="3"/>
  <c r="G53" i="3"/>
  <c r="F55" i="3"/>
  <c r="G55" i="3"/>
  <c r="E55" i="3"/>
  <c r="E52" i="3" s="1"/>
  <c r="G10" i="3"/>
  <c r="G9" i="3" s="1"/>
  <c r="C12" i="5"/>
  <c r="D12" i="5"/>
  <c r="C6" i="8"/>
  <c r="C5" i="8" s="1"/>
  <c r="D6" i="8"/>
  <c r="D5" i="8" s="1"/>
  <c r="F7" i="6"/>
  <c r="G7" i="6"/>
  <c r="F8" i="6"/>
  <c r="G8" i="6"/>
  <c r="E8" i="6"/>
  <c r="E7" i="6" s="1"/>
  <c r="F49" i="7"/>
  <c r="F48" i="7" s="1"/>
  <c r="G49" i="7"/>
  <c r="G48" i="7" s="1"/>
  <c r="E49" i="7"/>
  <c r="E48" i="7" s="1"/>
  <c r="F46" i="7"/>
  <c r="F45" i="7" s="1"/>
  <c r="G46" i="7"/>
  <c r="G45" i="7" s="1"/>
  <c r="E46" i="7"/>
  <c r="E45" i="7" s="1"/>
  <c r="F43" i="7"/>
  <c r="F42" i="7" s="1"/>
  <c r="G43" i="7"/>
  <c r="G42" i="7" s="1"/>
  <c r="E43" i="7"/>
  <c r="E42" i="7" s="1"/>
  <c r="F39" i="7"/>
  <c r="F38" i="7" s="1"/>
  <c r="G39" i="7"/>
  <c r="G38" i="7" s="1"/>
  <c r="E39" i="7"/>
  <c r="E38" i="7" s="1"/>
  <c r="F26" i="7"/>
  <c r="F25" i="7" s="1"/>
  <c r="G26" i="7"/>
  <c r="G25" i="7" s="1"/>
  <c r="E26" i="7"/>
  <c r="E25" i="7" s="1"/>
  <c r="F20" i="7"/>
  <c r="G20" i="7"/>
  <c r="E20" i="7"/>
  <c r="D8" i="5"/>
  <c r="D10" i="5"/>
  <c r="D6" i="5"/>
  <c r="C8" i="5"/>
  <c r="C10" i="5"/>
  <c r="B10" i="5"/>
  <c r="B8" i="5"/>
  <c r="G56" i="7"/>
  <c r="G55" i="7" s="1"/>
  <c r="G51" i="7" s="1"/>
  <c r="G33" i="7"/>
  <c r="G32" i="7" s="1"/>
  <c r="G36" i="7"/>
  <c r="G35" i="7" s="1"/>
  <c r="G22" i="7"/>
  <c r="G11" i="7"/>
  <c r="G10" i="7" s="1"/>
  <c r="F56" i="7"/>
  <c r="F55" i="7" s="1"/>
  <c r="F51" i="7" s="1"/>
  <c r="F33" i="7"/>
  <c r="F32" i="7" s="1"/>
  <c r="F36" i="7"/>
  <c r="F35" i="7" s="1"/>
  <c r="F22" i="7"/>
  <c r="E56" i="7"/>
  <c r="E55" i="7" s="1"/>
  <c r="E51" i="7" s="1"/>
  <c r="E33" i="7"/>
  <c r="E32" i="7" s="1"/>
  <c r="E36" i="7"/>
  <c r="E35" i="7" s="1"/>
  <c r="E22" i="7"/>
  <c r="E15" i="7"/>
  <c r="E10" i="7" s="1"/>
  <c r="C5" i="5" l="1"/>
  <c r="E38" i="3"/>
  <c r="D5" i="5"/>
  <c r="B5" i="5"/>
  <c r="G41" i="7"/>
  <c r="E41" i="7"/>
  <c r="F41" i="7"/>
  <c r="E28" i="7"/>
  <c r="E24" i="7"/>
  <c r="E9" i="7"/>
  <c r="E8" i="7" s="1"/>
  <c r="F24" i="7"/>
  <c r="E19" i="7"/>
  <c r="E18" i="7" s="1"/>
  <c r="G24" i="7"/>
  <c r="F38" i="3"/>
  <c r="G38" i="3"/>
  <c r="F52" i="3"/>
  <c r="G28" i="7"/>
  <c r="F28" i="7"/>
  <c r="G52" i="3"/>
  <c r="G9" i="7"/>
  <c r="G8" i="7" s="1"/>
  <c r="G19" i="7"/>
  <c r="G18" i="7" s="1"/>
  <c r="F19" i="7"/>
  <c r="F18" i="7" s="1"/>
  <c r="F17" i="7" l="1"/>
  <c r="E17" i="7"/>
  <c r="E7" i="7" s="1"/>
  <c r="E6" i="7" s="1"/>
  <c r="F9" i="7"/>
  <c r="F8" i="7" s="1"/>
  <c r="G17" i="7"/>
  <c r="G7" i="7" s="1"/>
  <c r="G6" i="7" s="1"/>
  <c r="G5" i="7" s="1"/>
  <c r="F7" i="7" l="1"/>
  <c r="F6" i="7" s="1"/>
  <c r="F5" i="7" s="1"/>
</calcChain>
</file>

<file path=xl/sharedStrings.xml><?xml version="1.0" encoding="utf-8"?>
<sst xmlns="http://schemas.openxmlformats.org/spreadsheetml/2006/main" count="254" uniqueCount="130">
  <si>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</si>
  <si>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</si>
  <si>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</si>
  <si>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</si>
  <si>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</si>
  <si>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</si>
  <si>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</si>
  <si>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</si>
  <si>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</si>
  <si>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</si>
  <si>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</si>
  <si>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</si>
  <si>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</si>
  <si>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</si>
  <si>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</si>
  <si>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</si>
  <si>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B. RAČUN FINANCIRANJA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</si>
  <si>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</si>
  <si>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</si>
  <si>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</si>
  <si>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</si>
  <si>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</si>
  <si>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</si>
  <si>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Izdaci za otplatu glavnice primljenih kredita i zajmova</t>
  </si>
  <si>
    <t>Vlastiti prihodi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</si>
  <si>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</si>
  <si>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</si>
  <si>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</si>
  <si>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</si>
  <si>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Ostale pomoći</t>
  </si>
  <si>
    <t>Ostali prihodi za posebne namjene</t>
  </si>
  <si>
    <t>A.3. RASHODI PREMA IZVORIMA FINANCIRANJA</t>
  </si>
  <si>
    <t>A. 4. RASHODI PREMA FUNKCIJSKOJ KLASIFIKACIJI</t>
  </si>
  <si>
    <t>1 Opći prihodi i primici</t>
  </si>
  <si>
    <t>11 Opći prihodi i primici</t>
  </si>
  <si>
    <t>A1. PRIHODI POSLOVANJA I PRIHODI OD PRODAJE NEFINANCIJSKE IMOVINE</t>
  </si>
  <si>
    <t>RAZDJEL 3</t>
  </si>
  <si>
    <t>UPRAVNI ODJEL ZA DRUŠTVENE DJELATNOSTI</t>
  </si>
  <si>
    <t>GLAVA 4</t>
  </si>
  <si>
    <t>MUZEJ GRADA ŠIBENIKA</t>
  </si>
  <si>
    <t>PROGRAM 152001</t>
  </si>
  <si>
    <t>GLAVNI PROGRAM 15200</t>
  </si>
  <si>
    <t>MUZEJSKA DJELATNOST</t>
  </si>
  <si>
    <t>Aktivnost A15200101</t>
  </si>
  <si>
    <t>Izvor financiranja 11</t>
  </si>
  <si>
    <t>Redovna djelatnost Muzeja</t>
  </si>
  <si>
    <t>Razred 3</t>
  </si>
  <si>
    <t>Skupina 31</t>
  </si>
  <si>
    <t>Skupina 32</t>
  </si>
  <si>
    <t>Skupina 34</t>
  </si>
  <si>
    <t>Financijski rashodi</t>
  </si>
  <si>
    <t>Skupina 42</t>
  </si>
  <si>
    <t>Razred 4</t>
  </si>
  <si>
    <t>Rashodi za nabavu proizvedene dugotrajne imovine</t>
  </si>
  <si>
    <t>PROGRAM 152002</t>
  </si>
  <si>
    <t>ZAŠTITA KULTURNO POVIJESNE BAŠTINE</t>
  </si>
  <si>
    <t>Aktivnost A15200201</t>
  </si>
  <si>
    <t>Zaštita kulturno povijesne baštine</t>
  </si>
  <si>
    <t>Pomoći iz državnog proračuna</t>
  </si>
  <si>
    <t>Kapitalni projekt 15200202</t>
  </si>
  <si>
    <t>Stalni postav Muzeja</t>
  </si>
  <si>
    <t>Skupina 45</t>
  </si>
  <si>
    <t>Rashodi za dodatna ulaganja na nefinancijskoj imovini</t>
  </si>
  <si>
    <t>Aktivnost 15200215</t>
  </si>
  <si>
    <t>Muzejsko-galerijska djelatnost</t>
  </si>
  <si>
    <t>Aktivnost 15200216</t>
  </si>
  <si>
    <t>Arheološki lokaliteti</t>
  </si>
  <si>
    <t>Pomoći iz županijskog proračuna</t>
  </si>
  <si>
    <t>Aktivnost 15200217</t>
  </si>
  <si>
    <t>Muzejsko izdavaštvo</t>
  </si>
  <si>
    <t>Prihodi od prodaje proizvoda i robe te pruženih usluga i prihodi od donacija</t>
  </si>
  <si>
    <t>Prihodi od upravnih i administrativnih pristojbi, pristojbi po posebnim propisima i naknada</t>
  </si>
  <si>
    <t>Pomoći iz  državnog proračuna</t>
  </si>
  <si>
    <t>08 Rekreacija, kultura i religija</t>
  </si>
  <si>
    <t>082 Službe kulture</t>
  </si>
  <si>
    <t>4 Prihodi za posebne namjene</t>
  </si>
  <si>
    <t>44 Prihodi za posebne namjene</t>
  </si>
  <si>
    <t>15200 MUZEJ GRADA ŠIBENIKA</t>
  </si>
  <si>
    <t xml:space="preserve"> </t>
  </si>
  <si>
    <t>Vlastiti prihodi - višak</t>
  </si>
  <si>
    <t>VIŠAK KORIŠTEN ZA POKRIĆE RASHODA</t>
  </si>
  <si>
    <t>Prihodi za posebne namjene - višak</t>
  </si>
  <si>
    <t>MANJAK POKRIVEN TEKUĆIM PRIHODIMA</t>
  </si>
  <si>
    <t>Opći prihodi i primici - manjak</t>
  </si>
  <si>
    <t>Višak prihoda poslovanja</t>
  </si>
  <si>
    <t>Vlastiti izvori</t>
  </si>
  <si>
    <t>Manjak prihoda poslovanja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</si>
  <si>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</si>
  <si>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</si>
  <si>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</si>
  <si>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</si>
  <si>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</si>
  <si>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</si>
  <si>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</si>
  <si>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</si>
  <si>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</si>
  <si>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</si>
  <si>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</si>
  <si>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</si>
  <si>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</si>
  <si>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</si>
  <si>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</si>
  <si>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</si>
  <si>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FINANCIJSKI PLAN MUZEJA GRADA ŠIBENIKA 
ZA 2024. I PROJEKCIJA ZA 2025. I 2026. GODINU</t>
  </si>
  <si>
    <t>Plan za 2024.</t>
  </si>
  <si>
    <t>Projekcija 
za 2026.</t>
  </si>
  <si>
    <t>FINANCIJSKI PLAN MUZEJA GRADA ŠIBENIKA
ZA 2024. I PROJEKCIJA ZA 2025. I 2026. GODINU</t>
  </si>
  <si>
    <t xml:space="preserve">RAZLIKA - VIŠAK </t>
  </si>
  <si>
    <t>VIŠAK + NETO FINANCIRANJE</t>
  </si>
  <si>
    <t>PRIJENOS MANJKA IZ PRETHODNE GODINE</t>
  </si>
  <si>
    <t>Tekuće pomoći iz državnog proračuna proračunskim korisnicima proračuna JLP(R)S</t>
  </si>
  <si>
    <t>Kapitalne pomoći iz državnog proračuna proračunskim korisnicima proračuna JLP(R)S</t>
  </si>
  <si>
    <t>Tekuće pomoći proračunskim korisnicima iz proračuna JLP(R)S koji im nije nadležan</t>
  </si>
  <si>
    <t>Sufinanciranje cijene usluge, participacije i slično</t>
  </si>
  <si>
    <t>Prihodi od prodanih proizvoda</t>
  </si>
  <si>
    <t>Prihodi od pruženih usluga</t>
  </si>
  <si>
    <t>Prihodi iz nadležnog proračuna za financiranje rashoda poslovanja</t>
  </si>
  <si>
    <t>Prihodi iz nadležnog proračuna i od HZZO-a temeljem ugovornih obveza</t>
  </si>
  <si>
    <t>Prihodi iz nadležnog proračuna za financiranje rashoda za nabavu nefinancijske imovine</t>
  </si>
  <si>
    <t>Izvor financiranja 51</t>
  </si>
  <si>
    <t>Izvor financiranja 52</t>
  </si>
  <si>
    <t>Izvor financiranja 53</t>
  </si>
  <si>
    <t>Izvor financiranja 44</t>
  </si>
  <si>
    <t>Izvor financiranja 31</t>
  </si>
  <si>
    <t>51 Pomoći iz državnog proračuna</t>
  </si>
  <si>
    <t>52 Pomoći iz županijskog proračuna</t>
  </si>
  <si>
    <t>53 Ostale pomoći</t>
  </si>
  <si>
    <t>31 Vlastiti prihodi</t>
  </si>
  <si>
    <t>3 Vlastiti prihodi</t>
  </si>
  <si>
    <t xml:space="preserve">5 Pomoći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</si>
</sst>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5" fillId="0" borderId="0" xfId="0" applyFont="1"/>
    <xf numFmtId="0" fontId="14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4" fillId="0" borderId="3" xfId="0" applyFont="1" applyBorder="1"/>
    <xf numFmtId="0" fontId="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15" fillId="0" borderId="3" xfId="0" applyFont="1" applyBorder="1" applyAlignment="1">
      <alignment wrapText="1"/>
    </xf>
    <xf numFmtId="0" fontId="0" fillId="0" borderId="3" xfId="0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wrapText="1"/>
    </xf>
    <xf numFmtId="3" fontId="0" fillId="0" borderId="3" xfId="0" applyNumberForma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3" fontId="3" fillId="0" borderId="3" xfId="0" applyNumberFormat="1" applyFont="1" applyBorder="1" applyAlignment="1">
      <alignment horizontal="right"/>
    </xf>
    <xf numFmtId="0" fontId="8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3" fontId="3" fillId="5" borderId="3" xfId="0" applyNumberFormat="1" applyFont="1" applyFill="1" applyBorder="1" applyAlignment="1">
      <alignment horizontal="right"/>
    </xf>
    <xf numFmtId="0" fontId="8" fillId="0" borderId="3" xfId="0" quotePrefix="1" applyFont="1" applyBorder="1" applyAlignment="1">
      <alignment horizontal="left" vertical="center"/>
    </xf>
    <xf numFmtId="0" fontId="10" fillId="0" borderId="3" xfId="0" quotePrefix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vertical="center" wrapText="1"/>
    </xf>
    <xf numFmtId="164" fontId="0" fillId="0" borderId="0" xfId="0" applyNumberFormat="1"/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3" fontId="15" fillId="0" borderId="3" xfId="0" applyNumberFormat="1" applyFont="1" applyBorder="1"/>
    <xf numFmtId="164" fontId="15" fillId="0" borderId="0" xfId="0" applyNumberFormat="1" applyFont="1"/>
    <xf numFmtId="0" fontId="15" fillId="0" borderId="0" xfId="0" applyFont="1" applyAlignment="1">
      <alignment horizontal="center"/>
    </xf>
    <xf numFmtId="0" fontId="10" fillId="4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2" xfId="0" applyFont="1" applyFill="1" applyBorder="1" applyAlignment="1">
      <alignment horizontal="left" vertical="center" wrapText="1" indent="5"/>
    </xf>
    <xf numFmtId="0" fontId="3" fillId="2" borderId="4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>
      <alignment horizontal="left" vertical="center" wrapText="1" indent="6"/>
    </xf>
    <xf numFmtId="0" fontId="3" fillId="2" borderId="2" xfId="0" applyFont="1" applyFill="1" applyBorder="1" applyAlignment="1">
      <alignment horizontal="left" vertical="center" wrapText="1" indent="6"/>
    </xf>
    <xf numFmtId="0" fontId="3" fillId="2" borderId="4" xfId="0" applyFont="1" applyFill="1" applyBorder="1" applyAlignment="1">
      <alignment horizontal="left" vertical="center" wrapText="1" indent="6"/>
    </xf>
    <xf numFmtId="0" fontId="3" fillId="2" borderId="1" xfId="0" applyFont="1" applyFill="1" applyBorder="1" applyAlignment="1">
      <alignment horizontal="left" vertical="center" wrapText="1" indent="7"/>
    </xf>
    <xf numFmtId="0" fontId="3" fillId="2" borderId="2" xfId="0" applyFont="1" applyFill="1" applyBorder="1" applyAlignment="1">
      <alignment horizontal="left" vertical="center" wrapText="1" indent="7"/>
    </xf>
    <xf numFmtId="0" fontId="3" fillId="2" borderId="4" xfId="0" applyFont="1" applyFill="1" applyBorder="1" applyAlignment="1">
      <alignment horizontal="left" vertical="center" wrapText="1" indent="7"/>
    </xf>
    <xf numFmtId="0" fontId="6" fillId="2" borderId="1" xfId="0" applyFont="1" applyFill="1" applyBorder="1" applyAlignment="1">
      <alignment horizontal="left" vertical="center" wrapText="1" indent="3"/>
    </xf>
    <xf numFmtId="0" fontId="6" fillId="2" borderId="2" xfId="0" applyFont="1" applyFill="1" applyBorder="1" applyAlignment="1">
      <alignment horizontal="left" vertical="center" wrapText="1" indent="3"/>
    </xf>
    <xf numFmtId="0" fontId="6" fillId="2" borderId="4" xfId="0" applyFont="1" applyFill="1" applyBorder="1" applyAlignment="1">
      <alignment horizontal="left" vertical="center" wrapText="1" indent="3"/>
    </xf>
    <xf numFmtId="0" fontId="6" fillId="2" borderId="1" xfId="0" applyFont="1" applyFill="1" applyBorder="1" applyAlignment="1">
      <alignment horizontal="left" vertical="center" wrapText="1" indent="4"/>
    </xf>
    <xf numFmtId="0" fontId="6" fillId="2" borderId="2" xfId="0" applyFont="1" applyFill="1" applyBorder="1" applyAlignment="1">
      <alignment horizontal="left" vertical="center" wrapText="1" indent="4"/>
    </xf>
    <xf numFmtId="0" fontId="6" fillId="2" borderId="4" xfId="0" applyFont="1" applyFill="1" applyBorder="1" applyAlignment="1">
      <alignment horizontal="left" vertical="center" wrapText="1" indent="4"/>
    </xf>
    <xf numFmtId="0" fontId="6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2"/>
    </xf>
    <xf numFmtId="0" fontId="6" fillId="2" borderId="2" xfId="0" applyFont="1" applyFill="1" applyBorder="1" applyAlignment="1">
      <alignment horizontal="left" vertical="center" wrapText="1" indent="2"/>
    </xf>
    <xf numFmtId="0" fontId="6" fillId="2" borderId="4" xfId="0" applyFont="1" applyFill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7"/>
    </xf>
    <xf numFmtId="0" fontId="15" fillId="0" borderId="2" xfId="0" applyFont="1" applyBorder="1" applyAlignment="1">
      <alignment horizontal="left" vertical="center" wrapText="1" indent="7"/>
    </xf>
    <xf numFmtId="0" fontId="15" fillId="0" borderId="4" xfId="0" applyFont="1" applyBorder="1" applyAlignment="1">
      <alignment horizontal="left" vertical="center" wrapText="1" indent="7"/>
    </xf>
    <xf numFmtId="0" fontId="15" fillId="0" borderId="2" xfId="0" applyFont="1" applyBorder="1" applyAlignment="1">
      <alignment horizontal="left" vertical="center" wrapText="1" indent="6"/>
    </xf>
    <xf numFmtId="0" fontId="15" fillId="0" borderId="4" xfId="0" applyFont="1" applyBorder="1" applyAlignment="1">
      <alignment horizontal="left" vertical="center" wrapText="1" indent="6"/>
    </xf>
    <xf numFmtId="0" fontId="14" fillId="0" borderId="3" xfId="0" applyFont="1" applyBorder="1" applyAlignment="1">
      <alignment horizontal="left" vertical="center" wrapText="1" indent="4"/>
    </xf>
    <xf numFmtId="0" fontId="15" fillId="0" borderId="3" xfId="0" applyFont="1" applyBorder="1" applyAlignment="1">
      <alignment horizontal="left" vertical="center" wrapText="1" indent="5"/>
    </xf>
    <xf numFmtId="0" fontId="14" fillId="0" borderId="6" xfId="0" applyFont="1" applyBorder="1" applyAlignment="1">
      <alignment horizontal="left" vertical="center" wrapText="1" indent="4"/>
    </xf>
    <xf numFmtId="0" fontId="14" fillId="0" borderId="0" xfId="0" applyFont="1" applyAlignment="1">
      <alignment horizontal="left" vertical="center" wrapText="1" indent="4"/>
    </xf>
    <xf numFmtId="0" fontId="15" fillId="0" borderId="1" xfId="0" applyFont="1" applyBorder="1" applyAlignment="1">
      <alignment horizontal="left" vertical="center" wrapText="1" indent="5"/>
    </xf>
    <xf numFmtId="0" fontId="15" fillId="0" borderId="2" xfId="0" applyFont="1" applyBorder="1" applyAlignment="1">
      <alignment horizontal="left" vertical="center" wrapText="1" indent="5"/>
    </xf>
    <xf numFmtId="0" fontId="15" fillId="0" borderId="4" xfId="0" applyFont="1" applyBorder="1" applyAlignment="1">
      <alignment horizontal="left" vertical="center" wrapText="1" indent="5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>
      <selection sqref="A1:H1"/>
    </sheetView>
  </sheetViews>
  <sheetFormatPr defaultRowHeight="15" x14ac:dyDescent="0.25"/>
  <cols>
    <col min="5" max="8" width="25.28515625" customWidth="1"/>
    <col min="259" max="264" width="25.28515625" customWidth="1"/>
    <col min="515" max="520" width="25.28515625" customWidth="1"/>
    <col min="771" max="776" width="25.28515625" customWidth="1"/>
    <col min="1027" max="1032" width="25.28515625" customWidth="1"/>
    <col min="1283" max="1288" width="25.28515625" customWidth="1"/>
    <col min="1539" max="1544" width="25.28515625" customWidth="1"/>
    <col min="1795" max="1800" width="25.28515625" customWidth="1"/>
    <col min="2051" max="2056" width="25.28515625" customWidth="1"/>
    <col min="2307" max="2312" width="25.28515625" customWidth="1"/>
    <col min="2563" max="2568" width="25.28515625" customWidth="1"/>
    <col min="2819" max="2824" width="25.28515625" customWidth="1"/>
    <col min="3075" max="3080" width="25.28515625" customWidth="1"/>
    <col min="3331" max="3336" width="25.28515625" customWidth="1"/>
    <col min="3587" max="3592" width="25.28515625" customWidth="1"/>
    <col min="3843" max="3848" width="25.28515625" customWidth="1"/>
    <col min="4099" max="4104" width="25.28515625" customWidth="1"/>
    <col min="4355" max="4360" width="25.28515625" customWidth="1"/>
    <col min="4611" max="4616" width="25.28515625" customWidth="1"/>
    <col min="4867" max="4872" width="25.28515625" customWidth="1"/>
    <col min="5123" max="5128" width="25.28515625" customWidth="1"/>
    <col min="5379" max="5384" width="25.28515625" customWidth="1"/>
    <col min="5635" max="5640" width="25.28515625" customWidth="1"/>
    <col min="5891" max="5896" width="25.28515625" customWidth="1"/>
    <col min="6147" max="6152" width="25.28515625" customWidth="1"/>
    <col min="6403" max="6408" width="25.28515625" customWidth="1"/>
    <col min="6659" max="6664" width="25.28515625" customWidth="1"/>
    <col min="6915" max="6920" width="25.28515625" customWidth="1"/>
    <col min="7171" max="7176" width="25.28515625" customWidth="1"/>
    <col min="7427" max="7432" width="25.28515625" customWidth="1"/>
    <col min="7683" max="7688" width="25.28515625" customWidth="1"/>
    <col min="7939" max="7944" width="25.28515625" customWidth="1"/>
    <col min="8195" max="8200" width="25.28515625" customWidth="1"/>
    <col min="8451" max="8456" width="25.28515625" customWidth="1"/>
    <col min="8707" max="8712" width="25.28515625" customWidth="1"/>
    <col min="8963" max="8968" width="25.28515625" customWidth="1"/>
    <col min="9219" max="9224" width="25.28515625" customWidth="1"/>
    <col min="9475" max="9480" width="25.28515625" customWidth="1"/>
    <col min="9731" max="9736" width="25.28515625" customWidth="1"/>
    <col min="9987" max="9992" width="25.28515625" customWidth="1"/>
    <col min="10243" max="10248" width="25.28515625" customWidth="1"/>
    <col min="10499" max="10504" width="25.28515625" customWidth="1"/>
    <col min="10755" max="10760" width="25.28515625" customWidth="1"/>
    <col min="11011" max="11016" width="25.28515625" customWidth="1"/>
    <col min="11267" max="11272" width="25.28515625" customWidth="1"/>
    <col min="11523" max="11528" width="25.28515625" customWidth="1"/>
    <col min="11779" max="11784" width="25.28515625" customWidth="1"/>
    <col min="12035" max="12040" width="25.28515625" customWidth="1"/>
    <col min="12291" max="12296" width="25.28515625" customWidth="1"/>
    <col min="12547" max="12552" width="25.28515625" customWidth="1"/>
    <col min="12803" max="12808" width="25.28515625" customWidth="1"/>
    <col min="13059" max="13064" width="25.28515625" customWidth="1"/>
    <col min="13315" max="13320" width="25.28515625" customWidth="1"/>
    <col min="13571" max="13576" width="25.28515625" customWidth="1"/>
    <col min="13827" max="13832" width="25.28515625" customWidth="1"/>
    <col min="14083" max="14088" width="25.28515625" customWidth="1"/>
    <col min="14339" max="14344" width="25.28515625" customWidth="1"/>
    <col min="14595" max="14600" width="25.28515625" customWidth="1"/>
    <col min="14851" max="14856" width="25.28515625" customWidth="1"/>
    <col min="15107" max="15112" width="25.28515625" customWidth="1"/>
    <col min="15363" max="15368" width="25.28515625" customWidth="1"/>
    <col min="15619" max="15624" width="25.28515625" customWidth="1"/>
    <col min="15875" max="15880" width="25.28515625" customWidth="1"/>
    <col min="16131" max="16136" width="25.28515625" customWidth="1"/>
  </cols>
  <sheetData>
    <row r="1" spans="1:8" ht="42" customHeight="1" x14ac:dyDescent="0.25">
      <c r="A1" s="98" t="s">
        <v>103</v>
      </c>
      <c r="B1" s="98"/>
      <c r="C1" s="98"/>
      <c r="D1" s="98"/>
      <c r="E1" s="98"/>
      <c r="F1" s="98"/>
      <c r="G1" s="98"/>
      <c r="H1" s="98"/>
    </row>
    <row r="2" spans="1:8" ht="18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98" t="s">
        <v>19</v>
      </c>
      <c r="B3" s="98"/>
      <c r="C3" s="98"/>
      <c r="D3" s="98"/>
      <c r="E3" s="98"/>
      <c r="F3" s="98"/>
      <c r="G3" s="106"/>
      <c r="H3" s="106"/>
    </row>
    <row r="4" spans="1:8" ht="18" x14ac:dyDescent="0.25">
      <c r="A4" s="1"/>
      <c r="B4" s="1"/>
      <c r="C4" s="1"/>
      <c r="D4" s="1"/>
      <c r="E4" s="1"/>
      <c r="F4" s="1"/>
      <c r="G4" s="2"/>
      <c r="H4" s="2"/>
    </row>
    <row r="5" spans="1:8" ht="18" customHeight="1" x14ac:dyDescent="0.25">
      <c r="A5" s="98" t="s">
        <v>25</v>
      </c>
      <c r="B5" s="99"/>
      <c r="C5" s="99"/>
      <c r="D5" s="99"/>
      <c r="E5" s="99"/>
      <c r="F5" s="99"/>
      <c r="G5" s="99"/>
      <c r="H5" s="99"/>
    </row>
    <row r="6" spans="1:8" ht="18" x14ac:dyDescent="0.25">
      <c r="A6" s="46"/>
      <c r="B6" s="47"/>
      <c r="C6" s="47"/>
      <c r="D6" s="47"/>
      <c r="E6" s="48"/>
      <c r="F6" s="37"/>
      <c r="G6" s="37"/>
      <c r="H6" s="44"/>
    </row>
    <row r="7" spans="1:8" ht="25.5" x14ac:dyDescent="0.25">
      <c r="A7" s="38"/>
      <c r="B7" s="39"/>
      <c r="C7" s="39"/>
      <c r="D7" s="40"/>
      <c r="E7" s="49"/>
      <c r="F7" s="50" t="s">
        <v>87</v>
      </c>
      <c r="G7" s="50" t="s">
        <v>88</v>
      </c>
      <c r="H7" s="50" t="s">
        <v>89</v>
      </c>
    </row>
    <row r="8" spans="1:8" x14ac:dyDescent="0.25">
      <c r="A8" s="103" t="s">
        <v>0</v>
      </c>
      <c r="B8" s="97"/>
      <c r="C8" s="97"/>
      <c r="D8" s="97"/>
      <c r="E8" s="109"/>
      <c r="F8" s="41">
        <f>F9+F10</f>
        <v>764673</v>
      </c>
      <c r="G8" s="41">
        <f>G9+G10</f>
        <v>779673</v>
      </c>
      <c r="H8" s="41">
        <f>H9+H10</f>
        <v>793203</v>
      </c>
    </row>
    <row r="9" spans="1:8" x14ac:dyDescent="0.25">
      <c r="A9" s="110" t="s">
        <v>90</v>
      </c>
      <c r="B9" s="111"/>
      <c r="C9" s="111"/>
      <c r="D9" s="111"/>
      <c r="E9" s="108"/>
      <c r="F9" s="42">
        <v>764673</v>
      </c>
      <c r="G9" s="42">
        <v>779673</v>
      </c>
      <c r="H9" s="42">
        <v>793203</v>
      </c>
    </row>
    <row r="10" spans="1:8" x14ac:dyDescent="0.25">
      <c r="A10" s="107" t="s">
        <v>91</v>
      </c>
      <c r="B10" s="108"/>
      <c r="C10" s="108"/>
      <c r="D10" s="108"/>
      <c r="E10" s="108"/>
      <c r="F10" s="42"/>
      <c r="G10" s="42"/>
      <c r="H10" s="42"/>
    </row>
    <row r="11" spans="1:8" x14ac:dyDescent="0.25">
      <c r="A11" s="45" t="s">
        <v>1</v>
      </c>
      <c r="B11" s="51"/>
      <c r="C11" s="51"/>
      <c r="D11" s="51"/>
      <c r="E11" s="51"/>
      <c r="F11" s="41">
        <f>F12+F13</f>
        <v>733673</v>
      </c>
      <c r="G11" s="41">
        <f>G12+G13</f>
        <v>748673</v>
      </c>
      <c r="H11" s="41">
        <f>H12+H13</f>
        <v>762203</v>
      </c>
    </row>
    <row r="12" spans="1:8" x14ac:dyDescent="0.25">
      <c r="A12" s="112" t="s">
        <v>92</v>
      </c>
      <c r="B12" s="111"/>
      <c r="C12" s="111"/>
      <c r="D12" s="111"/>
      <c r="E12" s="111"/>
      <c r="F12" s="42">
        <v>661391</v>
      </c>
      <c r="G12" s="42">
        <v>676391</v>
      </c>
      <c r="H12" s="52">
        <v>689921</v>
      </c>
    </row>
    <row r="13" spans="1:8" x14ac:dyDescent="0.25">
      <c r="A13" s="107" t="s">
        <v>93</v>
      </c>
      <c r="B13" s="108"/>
      <c r="C13" s="108"/>
      <c r="D13" s="108"/>
      <c r="E13" s="108"/>
      <c r="F13" s="42">
        <v>72282</v>
      </c>
      <c r="G13" s="42">
        <v>72282</v>
      </c>
      <c r="H13" s="52">
        <v>72282</v>
      </c>
    </row>
    <row r="14" spans="1:8" x14ac:dyDescent="0.25">
      <c r="A14" s="96" t="s">
        <v>107</v>
      </c>
      <c r="B14" s="97"/>
      <c r="C14" s="97"/>
      <c r="D14" s="97"/>
      <c r="E14" s="97"/>
      <c r="F14" s="41">
        <f>F8-F11</f>
        <v>31000</v>
      </c>
      <c r="G14" s="41">
        <f>G8-G11</f>
        <v>31000</v>
      </c>
      <c r="H14" s="41">
        <f>H8-H11</f>
        <v>31000</v>
      </c>
    </row>
    <row r="15" spans="1:8" ht="18" x14ac:dyDescent="0.25">
      <c r="A15" s="1"/>
      <c r="B15" s="53"/>
      <c r="C15" s="53"/>
      <c r="D15" s="53"/>
      <c r="E15" s="53"/>
      <c r="F15" s="54"/>
      <c r="G15" s="54"/>
      <c r="H15" s="54"/>
    </row>
    <row r="16" spans="1:8" ht="18" customHeight="1" x14ac:dyDescent="0.25">
      <c r="A16" s="98" t="s">
        <v>26</v>
      </c>
      <c r="B16" s="99"/>
      <c r="C16" s="99"/>
      <c r="D16" s="99"/>
      <c r="E16" s="99"/>
      <c r="F16" s="99"/>
      <c r="G16" s="99"/>
      <c r="H16" s="99"/>
    </row>
    <row r="17" spans="1:8" ht="18" x14ac:dyDescent="0.25">
      <c r="A17" s="1"/>
      <c r="B17" s="53"/>
      <c r="C17" s="53"/>
      <c r="D17" s="53"/>
      <c r="E17" s="53"/>
      <c r="F17" s="54"/>
      <c r="G17" s="54"/>
      <c r="H17" s="54"/>
    </row>
    <row r="18" spans="1:8" ht="25.5" x14ac:dyDescent="0.25">
      <c r="A18" s="38"/>
      <c r="B18" s="39"/>
      <c r="C18" s="39"/>
      <c r="D18" s="40"/>
      <c r="E18" s="49"/>
      <c r="F18" s="50" t="s">
        <v>87</v>
      </c>
      <c r="G18" s="50" t="s">
        <v>88</v>
      </c>
      <c r="H18" s="50" t="s">
        <v>89</v>
      </c>
    </row>
    <row r="19" spans="1:8" ht="15.75" customHeight="1" x14ac:dyDescent="0.25">
      <c r="A19" s="107" t="s">
        <v>94</v>
      </c>
      <c r="B19" s="108"/>
      <c r="C19" s="108"/>
      <c r="D19" s="108"/>
      <c r="E19" s="108"/>
      <c r="F19" s="42">
        <v>0</v>
      </c>
      <c r="G19" s="42">
        <v>0</v>
      </c>
      <c r="H19" s="52">
        <v>0</v>
      </c>
    </row>
    <row r="20" spans="1:8" x14ac:dyDescent="0.25">
      <c r="A20" s="107" t="s">
        <v>95</v>
      </c>
      <c r="B20" s="108"/>
      <c r="C20" s="108"/>
      <c r="D20" s="108"/>
      <c r="E20" s="108"/>
      <c r="F20" s="42">
        <v>0</v>
      </c>
      <c r="G20" s="42">
        <v>0</v>
      </c>
      <c r="H20" s="52">
        <v>0</v>
      </c>
    </row>
    <row r="21" spans="1:8" x14ac:dyDescent="0.25">
      <c r="A21" s="96" t="s">
        <v>2</v>
      </c>
      <c r="B21" s="97"/>
      <c r="C21" s="97"/>
      <c r="D21" s="97"/>
      <c r="E21" s="97"/>
      <c r="F21" s="41">
        <f>F19-F20</f>
        <v>0</v>
      </c>
      <c r="G21" s="41">
        <f>G19-G20</f>
        <v>0</v>
      </c>
      <c r="H21" s="41">
        <f>H19-H20</f>
        <v>0</v>
      </c>
    </row>
    <row r="22" spans="1:8" x14ac:dyDescent="0.25">
      <c r="A22" s="96" t="s">
        <v>108</v>
      </c>
      <c r="B22" s="97"/>
      <c r="C22" s="97"/>
      <c r="D22" s="97"/>
      <c r="E22" s="97"/>
      <c r="F22" s="41">
        <f>F14+F21</f>
        <v>31000</v>
      </c>
      <c r="G22" s="41">
        <f>G14+G21</f>
        <v>31000</v>
      </c>
      <c r="H22" s="41">
        <f>H14+H21</f>
        <v>31000</v>
      </c>
    </row>
    <row r="23" spans="1:8" ht="15" customHeight="1" x14ac:dyDescent="0.25">
      <c r="A23" s="55"/>
      <c r="B23" s="53"/>
      <c r="C23" s="53"/>
      <c r="D23" s="53"/>
      <c r="E23" s="53"/>
      <c r="F23" s="54"/>
      <c r="G23" s="54"/>
      <c r="H23" s="54"/>
    </row>
    <row r="24" spans="1:8" ht="15" customHeight="1" x14ac:dyDescent="0.25">
      <c r="A24" s="98" t="s">
        <v>96</v>
      </c>
      <c r="B24" s="99"/>
      <c r="C24" s="99"/>
      <c r="D24" s="99"/>
      <c r="E24" s="99"/>
      <c r="F24" s="99"/>
      <c r="G24" s="99"/>
      <c r="H24" s="99"/>
    </row>
    <row r="25" spans="1:8" ht="11.25" customHeight="1" x14ac:dyDescent="0.25">
      <c r="A25" s="73"/>
      <c r="B25" s="74"/>
      <c r="C25" s="74"/>
      <c r="D25" s="74"/>
      <c r="E25" s="74"/>
      <c r="F25" s="74"/>
      <c r="G25" s="74"/>
      <c r="H25" s="74"/>
    </row>
    <row r="26" spans="1:8" ht="25.5" x14ac:dyDescent="0.25">
      <c r="A26" s="38"/>
      <c r="B26" s="39"/>
      <c r="C26" s="39"/>
      <c r="D26" s="40"/>
      <c r="E26" s="49"/>
      <c r="F26" s="50" t="s">
        <v>87</v>
      </c>
      <c r="G26" s="50" t="s">
        <v>88</v>
      </c>
      <c r="H26" s="50" t="s">
        <v>89</v>
      </c>
    </row>
    <row r="27" spans="1:8" ht="30" customHeight="1" x14ac:dyDescent="0.25">
      <c r="A27" s="93" t="s">
        <v>109</v>
      </c>
      <c r="B27" s="101"/>
      <c r="C27" s="101"/>
      <c r="D27" s="101"/>
      <c r="E27" s="102"/>
      <c r="F27" s="75">
        <v>-31000</v>
      </c>
      <c r="G27" s="75">
        <v>-31000</v>
      </c>
      <c r="H27" s="76">
        <v>-31000</v>
      </c>
    </row>
    <row r="28" spans="1:8" ht="15" customHeight="1" x14ac:dyDescent="0.25">
      <c r="A28" s="96" t="s">
        <v>98</v>
      </c>
      <c r="B28" s="97"/>
      <c r="C28" s="97"/>
      <c r="D28" s="97"/>
      <c r="E28" s="97"/>
      <c r="F28" s="77">
        <f>F22+F27</f>
        <v>0</v>
      </c>
      <c r="G28" s="77">
        <f t="shared" ref="G28:H28" si="0">G22+G27</f>
        <v>0</v>
      </c>
      <c r="H28" s="77">
        <f t="shared" si="0"/>
        <v>0</v>
      </c>
    </row>
    <row r="29" spans="1:8" ht="44.25" customHeight="1" x14ac:dyDescent="0.25">
      <c r="A29" s="103" t="s">
        <v>99</v>
      </c>
      <c r="B29" s="104"/>
      <c r="C29" s="104"/>
      <c r="D29" s="104"/>
      <c r="E29" s="105"/>
      <c r="F29" s="77">
        <v>0</v>
      </c>
      <c r="G29" s="77">
        <v>0</v>
      </c>
      <c r="H29" s="78">
        <v>0</v>
      </c>
    </row>
    <row r="30" spans="1:8" ht="15" customHeight="1" x14ac:dyDescent="0.25">
      <c r="A30" s="79"/>
      <c r="B30" s="80"/>
      <c r="C30" s="80"/>
      <c r="D30" s="80"/>
      <c r="E30" s="80"/>
      <c r="F30" s="80"/>
      <c r="G30" s="80"/>
      <c r="H30" s="80"/>
    </row>
    <row r="31" spans="1:8" ht="15.75" x14ac:dyDescent="0.25">
      <c r="A31" s="100" t="s">
        <v>100</v>
      </c>
      <c r="B31" s="100"/>
      <c r="C31" s="100"/>
      <c r="D31" s="100"/>
      <c r="E31" s="100"/>
      <c r="F31" s="100"/>
      <c r="G31" s="100"/>
      <c r="H31" s="100"/>
    </row>
    <row r="32" spans="1:8" ht="18" x14ac:dyDescent="0.25">
      <c r="A32" s="81"/>
      <c r="B32" s="82"/>
      <c r="C32" s="82"/>
      <c r="D32" s="82"/>
      <c r="E32" s="82"/>
      <c r="F32" s="83"/>
      <c r="G32" s="83"/>
      <c r="H32" s="83"/>
    </row>
    <row r="33" spans="1:8" ht="25.5" x14ac:dyDescent="0.25">
      <c r="A33" s="84"/>
      <c r="B33" s="85"/>
      <c r="C33" s="85"/>
      <c r="D33" s="86"/>
      <c r="E33" s="87"/>
      <c r="F33" s="88" t="s">
        <v>87</v>
      </c>
      <c r="G33" s="88" t="s">
        <v>88</v>
      </c>
      <c r="H33" s="88" t="s">
        <v>89</v>
      </c>
    </row>
    <row r="34" spans="1:8" x14ac:dyDescent="0.25">
      <c r="A34" s="93" t="s">
        <v>97</v>
      </c>
      <c r="B34" s="101"/>
      <c r="C34" s="101"/>
      <c r="D34" s="101"/>
      <c r="E34" s="102"/>
      <c r="F34" s="75">
        <f>F28</f>
        <v>0</v>
      </c>
      <c r="G34" s="75">
        <v>0</v>
      </c>
      <c r="H34" s="76">
        <f>G37</f>
        <v>0</v>
      </c>
    </row>
    <row r="35" spans="1:8" ht="29.25" customHeight="1" x14ac:dyDescent="0.25">
      <c r="A35" s="93" t="s">
        <v>101</v>
      </c>
      <c r="B35" s="101"/>
      <c r="C35" s="101"/>
      <c r="D35" s="101"/>
      <c r="E35" s="102"/>
      <c r="F35" s="75">
        <v>0</v>
      </c>
      <c r="G35" s="75">
        <v>0</v>
      </c>
      <c r="H35" s="76">
        <v>0</v>
      </c>
    </row>
    <row r="36" spans="1:8" x14ac:dyDescent="0.25">
      <c r="A36" s="93" t="s">
        <v>102</v>
      </c>
      <c r="B36" s="94"/>
      <c r="C36" s="94"/>
      <c r="D36" s="94"/>
      <c r="E36" s="95"/>
      <c r="F36" s="75">
        <v>0</v>
      </c>
      <c r="G36" s="75">
        <v>0</v>
      </c>
      <c r="H36" s="76">
        <v>0</v>
      </c>
    </row>
    <row r="37" spans="1:8" ht="15" customHeight="1" x14ac:dyDescent="0.25">
      <c r="A37" s="96" t="s">
        <v>98</v>
      </c>
      <c r="B37" s="97"/>
      <c r="C37" s="97"/>
      <c r="D37" s="97"/>
      <c r="E37" s="97"/>
      <c r="F37" s="43">
        <v>0</v>
      </c>
      <c r="G37" s="43">
        <f>G34-G35+G36</f>
        <v>0</v>
      </c>
      <c r="H37" s="89">
        <f>H34-H35+H36</f>
        <v>0</v>
      </c>
    </row>
    <row r="38" spans="1:8" ht="18" customHeight="1" x14ac:dyDescent="0.25"/>
  </sheetData>
  <mergeCells count="23">
    <mergeCell ref="A19:E19"/>
    <mergeCell ref="A20:E20"/>
    <mergeCell ref="A21:E21"/>
    <mergeCell ref="A27:E27"/>
    <mergeCell ref="A5:H5"/>
    <mergeCell ref="A16:H16"/>
    <mergeCell ref="A12:E12"/>
    <mergeCell ref="A13:E13"/>
    <mergeCell ref="A14:E14"/>
    <mergeCell ref="A1:H1"/>
    <mergeCell ref="A3:H3"/>
    <mergeCell ref="A10:E10"/>
    <mergeCell ref="A8:E8"/>
    <mergeCell ref="A9:E9"/>
    <mergeCell ref="A36:E36"/>
    <mergeCell ref="A37:E37"/>
    <mergeCell ref="A22:E22"/>
    <mergeCell ref="A24:H24"/>
    <mergeCell ref="A31:H31"/>
    <mergeCell ref="A34:E34"/>
    <mergeCell ref="A35:E35"/>
    <mergeCell ref="A28:E28"/>
    <mergeCell ref="A29:E29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8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7109375" customWidth="1"/>
    <col min="4" max="4" width="32.140625" customWidth="1"/>
    <col min="5" max="7" width="25.28515625" customWidth="1"/>
  </cols>
  <sheetData>
    <row r="1" spans="1:8" ht="59.25" customHeight="1" x14ac:dyDescent="0.25">
      <c r="A1" s="98" t="s">
        <v>103</v>
      </c>
      <c r="B1" s="98"/>
      <c r="C1" s="98"/>
      <c r="D1" s="98"/>
      <c r="E1" s="98"/>
      <c r="F1" s="98"/>
      <c r="G1" s="98"/>
    </row>
    <row r="2" spans="1:8" ht="15.75" x14ac:dyDescent="0.25">
      <c r="A2" s="98" t="s">
        <v>19</v>
      </c>
      <c r="B2" s="98"/>
      <c r="C2" s="98"/>
      <c r="D2" s="98"/>
      <c r="E2" s="98"/>
      <c r="F2" s="106"/>
      <c r="G2" s="106"/>
    </row>
    <row r="3" spans="1:8" ht="18" x14ac:dyDescent="0.25">
      <c r="A3" s="1"/>
      <c r="B3" s="1"/>
      <c r="C3" s="1"/>
      <c r="D3" s="1"/>
      <c r="E3" s="1"/>
      <c r="F3" s="2"/>
      <c r="G3" s="2"/>
    </row>
    <row r="4" spans="1:8" ht="18" customHeight="1" x14ac:dyDescent="0.25">
      <c r="A4" s="98" t="s">
        <v>4</v>
      </c>
      <c r="B4" s="99"/>
      <c r="C4" s="99"/>
      <c r="D4" s="99"/>
      <c r="E4" s="99"/>
      <c r="F4" s="99"/>
      <c r="G4" s="99"/>
    </row>
    <row r="5" spans="1:8" ht="18" x14ac:dyDescent="0.25">
      <c r="A5" s="1"/>
      <c r="B5" s="1"/>
      <c r="C5" s="1"/>
      <c r="D5" s="1"/>
      <c r="E5" s="1"/>
      <c r="F5" s="2"/>
      <c r="G5" s="2"/>
    </row>
    <row r="6" spans="1:8" ht="15.75" x14ac:dyDescent="0.25">
      <c r="A6" s="98" t="s">
        <v>35</v>
      </c>
      <c r="B6" s="116"/>
      <c r="C6" s="116"/>
      <c r="D6" s="116"/>
      <c r="E6" s="116"/>
      <c r="F6" s="116"/>
      <c r="G6" s="116"/>
    </row>
    <row r="7" spans="1:8" ht="18" x14ac:dyDescent="0.25">
      <c r="A7" s="1"/>
      <c r="B7" s="1"/>
      <c r="C7" s="1"/>
      <c r="D7" s="1"/>
      <c r="E7" s="1"/>
      <c r="F7" s="2"/>
    </row>
    <row r="8" spans="1:8" ht="25.5" x14ac:dyDescent="0.25">
      <c r="A8" s="13" t="s">
        <v>5</v>
      </c>
      <c r="B8" s="12" t="s">
        <v>6</v>
      </c>
      <c r="C8" s="12" t="s">
        <v>7</v>
      </c>
      <c r="D8" s="12" t="s">
        <v>3</v>
      </c>
      <c r="E8" s="13" t="s">
        <v>104</v>
      </c>
      <c r="F8" s="13" t="s">
        <v>27</v>
      </c>
      <c r="G8" s="13" t="s">
        <v>105</v>
      </c>
    </row>
    <row r="9" spans="1:8" ht="15.75" customHeight="1" x14ac:dyDescent="0.25">
      <c r="A9" s="6">
        <v>6</v>
      </c>
      <c r="B9" s="6"/>
      <c r="C9" s="6"/>
      <c r="D9" s="6" t="s">
        <v>8</v>
      </c>
      <c r="E9" s="4">
        <f>E10+E18+E21+E25</f>
        <v>733673</v>
      </c>
      <c r="F9" s="4">
        <f>F10+F18+F21+F25</f>
        <v>748673</v>
      </c>
      <c r="G9" s="4">
        <f>G10+G18+G21+G25</f>
        <v>762203</v>
      </c>
      <c r="H9" s="71"/>
    </row>
    <row r="10" spans="1:8" ht="25.5" x14ac:dyDescent="0.25">
      <c r="A10" s="6"/>
      <c r="B10" s="10">
        <v>63</v>
      </c>
      <c r="C10" s="10"/>
      <c r="D10" s="10" t="s">
        <v>28</v>
      </c>
      <c r="E10" s="4">
        <f>E11+E14+E16</f>
        <v>113673</v>
      </c>
      <c r="F10" s="4">
        <f>F11+F14+F16</f>
        <v>113673</v>
      </c>
      <c r="G10" s="4">
        <f t="shared" ref="G10" si="0">SUM(G11:G17)</f>
        <v>113673</v>
      </c>
    </row>
    <row r="11" spans="1:8" x14ac:dyDescent="0.25">
      <c r="A11" s="7"/>
      <c r="B11" s="7"/>
      <c r="C11" s="8">
        <v>51</v>
      </c>
      <c r="D11" s="8" t="s">
        <v>58</v>
      </c>
      <c r="E11" s="4">
        <f>SUM(E12:E13)</f>
        <v>96391</v>
      </c>
      <c r="F11" s="4">
        <v>96391</v>
      </c>
      <c r="G11" s="4">
        <v>96391</v>
      </c>
    </row>
    <row r="12" spans="1:8" ht="38.25" x14ac:dyDescent="0.25">
      <c r="A12" s="7"/>
      <c r="B12" s="16">
        <v>63612</v>
      </c>
      <c r="C12" s="8"/>
      <c r="D12" s="11" t="s">
        <v>110</v>
      </c>
      <c r="E12" s="4">
        <v>30029</v>
      </c>
      <c r="F12" s="4"/>
      <c r="G12" s="4"/>
    </row>
    <row r="13" spans="1:8" ht="38.25" x14ac:dyDescent="0.25">
      <c r="A13" s="7"/>
      <c r="B13" s="16">
        <v>63622</v>
      </c>
      <c r="C13" s="8"/>
      <c r="D13" s="11" t="s">
        <v>111</v>
      </c>
      <c r="E13" s="4">
        <v>66362</v>
      </c>
      <c r="F13" s="4"/>
      <c r="G13" s="4"/>
    </row>
    <row r="14" spans="1:8" x14ac:dyDescent="0.25">
      <c r="A14" s="7"/>
      <c r="B14" s="16"/>
      <c r="C14" s="8">
        <v>52</v>
      </c>
      <c r="D14" s="8" t="s">
        <v>67</v>
      </c>
      <c r="E14" s="4">
        <f>E15</f>
        <v>3982</v>
      </c>
      <c r="F14" s="4">
        <v>3982</v>
      </c>
      <c r="G14" s="4">
        <v>3982</v>
      </c>
    </row>
    <row r="15" spans="1:8" ht="38.25" x14ac:dyDescent="0.25">
      <c r="A15" s="7"/>
      <c r="B15" s="16">
        <v>63613</v>
      </c>
      <c r="C15" s="8"/>
      <c r="D15" s="11" t="s">
        <v>112</v>
      </c>
      <c r="E15" s="4">
        <v>3982</v>
      </c>
      <c r="F15" s="4"/>
      <c r="G15" s="4"/>
    </row>
    <row r="16" spans="1:8" x14ac:dyDescent="0.25">
      <c r="A16" s="7"/>
      <c r="B16" s="16"/>
      <c r="C16" s="8">
        <v>53</v>
      </c>
      <c r="D16" s="8" t="s">
        <v>29</v>
      </c>
      <c r="E16" s="4">
        <f>E17</f>
        <v>13300</v>
      </c>
      <c r="F16" s="4">
        <v>13300</v>
      </c>
      <c r="G16" s="4">
        <v>13300</v>
      </c>
    </row>
    <row r="17" spans="1:7" ht="38.25" x14ac:dyDescent="0.25">
      <c r="A17" s="7"/>
      <c r="B17" s="16">
        <v>63613</v>
      </c>
      <c r="C17" s="8"/>
      <c r="D17" s="11" t="s">
        <v>112</v>
      </c>
      <c r="E17" s="4">
        <v>13300</v>
      </c>
      <c r="F17" s="4"/>
      <c r="G17" s="4"/>
    </row>
    <row r="18" spans="1:7" s="29" customFormat="1" ht="38.25" x14ac:dyDescent="0.25">
      <c r="A18" s="21"/>
      <c r="B18" s="21">
        <v>65</v>
      </c>
      <c r="C18" s="11"/>
      <c r="D18" s="11" t="s">
        <v>71</v>
      </c>
      <c r="E18" s="5">
        <f>E19</f>
        <v>6000</v>
      </c>
      <c r="F18" s="5">
        <f>F19</f>
        <v>6000</v>
      </c>
      <c r="G18" s="5">
        <f>G19</f>
        <v>6000</v>
      </c>
    </row>
    <row r="19" spans="1:7" s="29" customFormat="1" x14ac:dyDescent="0.25">
      <c r="A19" s="21"/>
      <c r="B19" s="21"/>
      <c r="C19" s="11">
        <v>44</v>
      </c>
      <c r="D19" s="8" t="s">
        <v>30</v>
      </c>
      <c r="E19" s="5">
        <f>E20</f>
        <v>6000</v>
      </c>
      <c r="F19" s="5">
        <v>6000</v>
      </c>
      <c r="G19" s="5">
        <v>6000</v>
      </c>
    </row>
    <row r="20" spans="1:7" ht="25.5" x14ac:dyDescent="0.25">
      <c r="A20" s="7"/>
      <c r="B20" s="16">
        <v>65264</v>
      </c>
      <c r="C20" s="8"/>
      <c r="D20" s="11" t="s">
        <v>113</v>
      </c>
      <c r="E20" s="4">
        <v>6000</v>
      </c>
      <c r="F20" s="4"/>
      <c r="G20" s="4"/>
    </row>
    <row r="21" spans="1:7" ht="25.5" x14ac:dyDescent="0.25">
      <c r="A21" s="7"/>
      <c r="B21" s="7">
        <v>66</v>
      </c>
      <c r="C21" s="8"/>
      <c r="D21" s="10" t="s">
        <v>70</v>
      </c>
      <c r="E21" s="4">
        <f>E22</f>
        <v>14000</v>
      </c>
      <c r="F21" s="4">
        <f>F22</f>
        <v>14000</v>
      </c>
      <c r="G21" s="4">
        <f>G22</f>
        <v>14000</v>
      </c>
    </row>
    <row r="22" spans="1:7" x14ac:dyDescent="0.25">
      <c r="A22" s="7"/>
      <c r="B22" s="16"/>
      <c r="C22" s="8">
        <v>31</v>
      </c>
      <c r="D22" s="10" t="s">
        <v>24</v>
      </c>
      <c r="E22" s="4">
        <f>SUM(E23:E24)</f>
        <v>14000</v>
      </c>
      <c r="F22" s="4">
        <v>14000</v>
      </c>
      <c r="G22" s="4">
        <v>14000</v>
      </c>
    </row>
    <row r="23" spans="1:7" x14ac:dyDescent="0.25">
      <c r="A23" s="7"/>
      <c r="B23" s="16">
        <v>66141</v>
      </c>
      <c r="C23" s="8"/>
      <c r="D23" s="10" t="s">
        <v>114</v>
      </c>
      <c r="E23" s="4">
        <v>3000</v>
      </c>
      <c r="F23" s="4"/>
      <c r="G23" s="4"/>
    </row>
    <row r="24" spans="1:7" x14ac:dyDescent="0.25">
      <c r="A24" s="7"/>
      <c r="B24" s="16">
        <v>66151</v>
      </c>
      <c r="C24" s="8"/>
      <c r="D24" s="10" t="s">
        <v>115</v>
      </c>
      <c r="E24" s="4">
        <v>11000</v>
      </c>
      <c r="F24" s="4"/>
      <c r="G24" s="4"/>
    </row>
    <row r="25" spans="1:7" ht="25.5" x14ac:dyDescent="0.25">
      <c r="A25" s="7"/>
      <c r="B25" s="7">
        <v>67</v>
      </c>
      <c r="C25" s="8"/>
      <c r="D25" s="10" t="s">
        <v>117</v>
      </c>
      <c r="E25" s="4">
        <f>E26</f>
        <v>600000</v>
      </c>
      <c r="F25" s="4">
        <f>F26</f>
        <v>615000</v>
      </c>
      <c r="G25" s="4">
        <f>G26</f>
        <v>628530</v>
      </c>
    </row>
    <row r="26" spans="1:7" x14ac:dyDescent="0.25">
      <c r="A26" s="7"/>
      <c r="B26" s="16"/>
      <c r="C26" s="8">
        <v>11</v>
      </c>
      <c r="D26" s="10" t="s">
        <v>9</v>
      </c>
      <c r="E26" s="4">
        <f>SUM(E27:E28)</f>
        <v>600000</v>
      </c>
      <c r="F26" s="4">
        <v>615000</v>
      </c>
      <c r="G26" s="4">
        <v>628530</v>
      </c>
    </row>
    <row r="27" spans="1:7" ht="25.5" x14ac:dyDescent="0.25">
      <c r="A27" s="7"/>
      <c r="B27" s="16">
        <v>67111</v>
      </c>
      <c r="C27" s="8"/>
      <c r="D27" s="10" t="s">
        <v>116</v>
      </c>
      <c r="E27" s="4">
        <v>594080</v>
      </c>
      <c r="F27" s="4"/>
      <c r="G27" s="4"/>
    </row>
    <row r="28" spans="1:7" ht="38.25" x14ac:dyDescent="0.25">
      <c r="A28" s="7"/>
      <c r="B28" s="16">
        <v>67121</v>
      </c>
      <c r="C28" s="8"/>
      <c r="D28" s="10" t="s">
        <v>118</v>
      </c>
      <c r="E28" s="4">
        <v>5920</v>
      </c>
      <c r="F28" s="4"/>
      <c r="G28" s="4"/>
    </row>
    <row r="29" spans="1:7" x14ac:dyDescent="0.25">
      <c r="A29" s="66"/>
      <c r="B29" s="67"/>
      <c r="C29" s="68"/>
      <c r="D29" s="69"/>
      <c r="E29" s="70"/>
      <c r="F29" s="70"/>
      <c r="G29" s="65"/>
    </row>
    <row r="30" spans="1:7" x14ac:dyDescent="0.25">
      <c r="A30" s="113" t="s">
        <v>80</v>
      </c>
      <c r="B30" s="114"/>
      <c r="C30" s="114"/>
      <c r="D30" s="114"/>
      <c r="E30" s="114"/>
      <c r="F30" s="114"/>
      <c r="G30" s="115"/>
    </row>
    <row r="31" spans="1:7" x14ac:dyDescent="0.25">
      <c r="A31" s="7">
        <v>9</v>
      </c>
      <c r="B31" s="7"/>
      <c r="C31" s="8"/>
      <c r="D31" s="10" t="s">
        <v>85</v>
      </c>
      <c r="E31" s="3">
        <f t="shared" ref="E31:G31" si="1">E32</f>
        <v>0</v>
      </c>
      <c r="F31" s="3">
        <f t="shared" si="1"/>
        <v>0</v>
      </c>
      <c r="G31" s="3">
        <f t="shared" si="1"/>
        <v>0</v>
      </c>
    </row>
    <row r="32" spans="1:7" x14ac:dyDescent="0.25">
      <c r="A32" s="7"/>
      <c r="B32" s="7">
        <v>92</v>
      </c>
      <c r="C32" s="8"/>
      <c r="D32" s="10" t="s">
        <v>84</v>
      </c>
      <c r="E32" s="3">
        <f>SUM(E33:E34)</f>
        <v>0</v>
      </c>
      <c r="F32" s="3">
        <f>SUM(F33:F34)</f>
        <v>0</v>
      </c>
      <c r="G32" s="3">
        <f>SUM(G33:G34)</f>
        <v>0</v>
      </c>
    </row>
    <row r="33" spans="1:8" x14ac:dyDescent="0.25">
      <c r="A33" s="61"/>
      <c r="B33" s="62"/>
      <c r="C33" s="63">
        <v>94</v>
      </c>
      <c r="D33" s="64" t="s">
        <v>81</v>
      </c>
      <c r="E33" s="56">
        <v>0</v>
      </c>
      <c r="F33" s="56">
        <v>0</v>
      </c>
      <c r="G33" s="56">
        <v>0</v>
      </c>
    </row>
    <row r="34" spans="1:8" x14ac:dyDescent="0.25">
      <c r="A34" s="61"/>
      <c r="B34" s="62"/>
      <c r="C34" s="63">
        <v>97</v>
      </c>
      <c r="D34" s="64" t="s">
        <v>79</v>
      </c>
      <c r="E34" s="56">
        <v>0</v>
      </c>
      <c r="F34" s="56">
        <v>0</v>
      </c>
      <c r="G34" s="56">
        <v>0</v>
      </c>
    </row>
    <row r="35" spans="1:8" ht="15.75" x14ac:dyDescent="0.25">
      <c r="A35" s="98"/>
      <c r="B35" s="116"/>
      <c r="C35" s="116"/>
      <c r="D35" s="116"/>
      <c r="E35" s="116"/>
      <c r="F35" s="116"/>
      <c r="G35" s="116"/>
    </row>
    <row r="36" spans="1:8" ht="18" x14ac:dyDescent="0.25">
      <c r="A36" s="1"/>
      <c r="B36" s="1"/>
      <c r="C36" s="1"/>
      <c r="D36" s="1"/>
      <c r="E36" s="1"/>
      <c r="F36" s="2"/>
      <c r="G36" s="2"/>
    </row>
    <row r="37" spans="1:8" ht="25.5" x14ac:dyDescent="0.25">
      <c r="A37" s="13"/>
      <c r="B37" s="12" t="s">
        <v>6</v>
      </c>
      <c r="C37" s="12" t="s">
        <v>7</v>
      </c>
      <c r="D37" s="12" t="s">
        <v>10</v>
      </c>
      <c r="E37" s="13" t="s">
        <v>104</v>
      </c>
      <c r="F37" s="13" t="s">
        <v>27</v>
      </c>
      <c r="G37" s="13" t="s">
        <v>105</v>
      </c>
    </row>
    <row r="38" spans="1:8" ht="15.75" customHeight="1" x14ac:dyDescent="0.25">
      <c r="A38" s="6"/>
      <c r="B38" s="6"/>
      <c r="C38" s="6"/>
      <c r="D38" s="6" t="s">
        <v>11</v>
      </c>
      <c r="E38" s="4">
        <f>E39+E41+E50+E53+E55</f>
        <v>733673</v>
      </c>
      <c r="F38" s="4">
        <f>F39+F41+F50+F53+F55</f>
        <v>748673</v>
      </c>
      <c r="G38" s="4">
        <f>G39+G41+G50+G53+G55</f>
        <v>762203</v>
      </c>
      <c r="H38" s="72"/>
    </row>
    <row r="39" spans="1:8" ht="15.75" customHeight="1" x14ac:dyDescent="0.25">
      <c r="A39" s="6"/>
      <c r="B39" s="10">
        <v>31</v>
      </c>
      <c r="C39" s="10"/>
      <c r="D39" s="10" t="s">
        <v>12</v>
      </c>
      <c r="E39" s="4">
        <f>E40</f>
        <v>483500</v>
      </c>
      <c r="F39" s="4">
        <f t="shared" ref="F39:G39" si="2">F40</f>
        <v>498500</v>
      </c>
      <c r="G39" s="4">
        <f t="shared" si="2"/>
        <v>512030</v>
      </c>
    </row>
    <row r="40" spans="1:8" x14ac:dyDescent="0.25">
      <c r="A40" s="7"/>
      <c r="B40" s="7"/>
      <c r="C40" s="8">
        <v>11</v>
      </c>
      <c r="D40" s="8" t="s">
        <v>9</v>
      </c>
      <c r="E40" s="4">
        <v>483500</v>
      </c>
      <c r="F40" s="4">
        <v>498500</v>
      </c>
      <c r="G40" s="4">
        <v>512030</v>
      </c>
    </row>
    <row r="41" spans="1:8" x14ac:dyDescent="0.25">
      <c r="A41" s="7"/>
      <c r="B41" s="7">
        <v>32</v>
      </c>
      <c r="C41" s="8"/>
      <c r="D41" s="7" t="s">
        <v>22</v>
      </c>
      <c r="E41" s="4">
        <f>SUM(E42:E49)</f>
        <v>177631</v>
      </c>
      <c r="F41" s="4">
        <f>SUM(F42:F49)</f>
        <v>177631</v>
      </c>
      <c r="G41" s="4">
        <f>SUM(G42:G49)</f>
        <v>177631</v>
      </c>
    </row>
    <row r="42" spans="1:8" x14ac:dyDescent="0.25">
      <c r="A42" s="7"/>
      <c r="B42" s="7"/>
      <c r="C42" s="8">
        <v>11</v>
      </c>
      <c r="D42" s="8" t="s">
        <v>9</v>
      </c>
      <c r="E42" s="4">
        <v>110320</v>
      </c>
      <c r="F42" s="4">
        <v>110320</v>
      </c>
      <c r="G42" s="4">
        <v>110320</v>
      </c>
    </row>
    <row r="43" spans="1:8" x14ac:dyDescent="0.25">
      <c r="A43" s="7"/>
      <c r="B43" s="16"/>
      <c r="C43" s="8">
        <v>31</v>
      </c>
      <c r="D43" s="11" t="s">
        <v>24</v>
      </c>
      <c r="E43" s="4">
        <v>14000</v>
      </c>
      <c r="F43" s="4">
        <v>14000</v>
      </c>
      <c r="G43" s="4">
        <v>14000</v>
      </c>
    </row>
    <row r="44" spans="1:8" x14ac:dyDescent="0.25">
      <c r="A44" s="57"/>
      <c r="B44" s="58"/>
      <c r="C44" s="59">
        <v>93</v>
      </c>
      <c r="D44" s="59" t="s">
        <v>79</v>
      </c>
      <c r="E44" s="60">
        <v>0</v>
      </c>
      <c r="F44" s="60">
        <v>0</v>
      </c>
      <c r="G44" s="60">
        <v>0</v>
      </c>
    </row>
    <row r="45" spans="1:8" x14ac:dyDescent="0.25">
      <c r="A45" s="7"/>
      <c r="B45" s="16"/>
      <c r="C45" s="8">
        <v>44</v>
      </c>
      <c r="D45" s="11" t="s">
        <v>30</v>
      </c>
      <c r="E45" s="4">
        <v>6000</v>
      </c>
      <c r="F45" s="4">
        <v>6000</v>
      </c>
      <c r="G45" s="4">
        <v>6000</v>
      </c>
    </row>
    <row r="46" spans="1:8" x14ac:dyDescent="0.25">
      <c r="A46" s="57"/>
      <c r="B46" s="58"/>
      <c r="C46" s="59">
        <v>94</v>
      </c>
      <c r="D46" s="59" t="s">
        <v>81</v>
      </c>
      <c r="E46" s="60">
        <v>0</v>
      </c>
      <c r="F46" s="60">
        <v>0</v>
      </c>
      <c r="G46" s="60">
        <v>0</v>
      </c>
    </row>
    <row r="47" spans="1:8" x14ac:dyDescent="0.25">
      <c r="A47" s="7"/>
      <c r="B47" s="16"/>
      <c r="C47" s="8">
        <v>51</v>
      </c>
      <c r="D47" s="11" t="s">
        <v>72</v>
      </c>
      <c r="E47" s="4">
        <v>30029</v>
      </c>
      <c r="F47" s="4">
        <v>30029</v>
      </c>
      <c r="G47" s="4">
        <v>30029</v>
      </c>
    </row>
    <row r="48" spans="1:8" x14ac:dyDescent="0.25">
      <c r="A48" s="7"/>
      <c r="B48" s="16"/>
      <c r="C48" s="8">
        <v>52</v>
      </c>
      <c r="D48" s="11" t="s">
        <v>67</v>
      </c>
      <c r="E48" s="4">
        <v>3982</v>
      </c>
      <c r="F48" s="4">
        <v>3982</v>
      </c>
      <c r="G48" s="4">
        <v>3982</v>
      </c>
    </row>
    <row r="49" spans="1:7" x14ac:dyDescent="0.25">
      <c r="A49" s="7"/>
      <c r="B49" s="16"/>
      <c r="C49" s="8">
        <v>53</v>
      </c>
      <c r="D49" s="11" t="s">
        <v>29</v>
      </c>
      <c r="E49" s="4">
        <v>13300</v>
      </c>
      <c r="F49" s="4">
        <v>13300</v>
      </c>
      <c r="G49" s="4">
        <v>13300</v>
      </c>
    </row>
    <row r="50" spans="1:7" x14ac:dyDescent="0.25">
      <c r="A50" s="7"/>
      <c r="B50" s="7">
        <v>34</v>
      </c>
      <c r="C50" s="8"/>
      <c r="D50" s="7" t="s">
        <v>50</v>
      </c>
      <c r="E50" s="4">
        <f>E51</f>
        <v>260</v>
      </c>
      <c r="F50" s="4">
        <f t="shared" ref="F50:G50" si="3">F51</f>
        <v>260</v>
      </c>
      <c r="G50" s="4">
        <f t="shared" si="3"/>
        <v>260</v>
      </c>
    </row>
    <row r="51" spans="1:7" x14ac:dyDescent="0.25">
      <c r="A51" s="7"/>
      <c r="B51" s="7"/>
      <c r="C51" s="8">
        <v>11</v>
      </c>
      <c r="D51" s="8" t="s">
        <v>9</v>
      </c>
      <c r="E51" s="4">
        <v>260</v>
      </c>
      <c r="F51" s="4">
        <v>260</v>
      </c>
      <c r="G51" s="4">
        <v>260</v>
      </c>
    </row>
    <row r="52" spans="1:7" ht="25.5" x14ac:dyDescent="0.25">
      <c r="A52" s="9"/>
      <c r="B52" s="9"/>
      <c r="C52" s="9"/>
      <c r="D52" s="14" t="s">
        <v>13</v>
      </c>
      <c r="E52" s="4">
        <f>E53+E55</f>
        <v>72282</v>
      </c>
      <c r="F52" s="4">
        <f>F53+F55</f>
        <v>72282</v>
      </c>
      <c r="G52" s="4">
        <f>G53+G55</f>
        <v>72282</v>
      </c>
    </row>
    <row r="53" spans="1:7" ht="25.5" x14ac:dyDescent="0.25">
      <c r="A53" s="10"/>
      <c r="B53" s="10">
        <v>42</v>
      </c>
      <c r="C53" s="10"/>
      <c r="D53" s="15" t="s">
        <v>53</v>
      </c>
      <c r="E53" s="4">
        <f>SUM(E54:E54)</f>
        <v>5920</v>
      </c>
      <c r="F53" s="4">
        <f>SUM(F54:F54)</f>
        <v>5920</v>
      </c>
      <c r="G53" s="4">
        <f>SUM(G54:G54)</f>
        <v>5920</v>
      </c>
    </row>
    <row r="54" spans="1:7" x14ac:dyDescent="0.25">
      <c r="A54" s="10"/>
      <c r="B54" s="10"/>
      <c r="C54" s="8">
        <v>11</v>
      </c>
      <c r="D54" s="8" t="s">
        <v>9</v>
      </c>
      <c r="E54" s="4">
        <v>5920</v>
      </c>
      <c r="F54" s="4">
        <v>5920</v>
      </c>
      <c r="G54" s="4">
        <v>5920</v>
      </c>
    </row>
    <row r="55" spans="1:7" s="29" customFormat="1" ht="25.5" x14ac:dyDescent="0.25">
      <c r="A55" s="10"/>
      <c r="B55" s="10">
        <v>45</v>
      </c>
      <c r="C55" s="11"/>
      <c r="D55" s="11" t="s">
        <v>62</v>
      </c>
      <c r="E55" s="5">
        <f>SUM(E56:E57)</f>
        <v>66362</v>
      </c>
      <c r="F55" s="5">
        <f t="shared" ref="F55:G55" si="4">SUM(F56:F57)</f>
        <v>66362</v>
      </c>
      <c r="G55" s="5">
        <f t="shared" si="4"/>
        <v>66362</v>
      </c>
    </row>
    <row r="56" spans="1:7" s="29" customFormat="1" x14ac:dyDescent="0.25">
      <c r="A56" s="10"/>
      <c r="B56" s="10"/>
      <c r="C56" s="11">
        <v>11</v>
      </c>
      <c r="D56" s="11" t="s">
        <v>9</v>
      </c>
      <c r="E56" s="5">
        <v>0</v>
      </c>
      <c r="F56" s="5">
        <v>0</v>
      </c>
      <c r="G56" s="5">
        <v>0</v>
      </c>
    </row>
    <row r="57" spans="1:7" s="29" customFormat="1" x14ac:dyDescent="0.25">
      <c r="A57" s="10"/>
      <c r="B57" s="10"/>
      <c r="C57" s="11">
        <v>51</v>
      </c>
      <c r="D57" s="11" t="s">
        <v>58</v>
      </c>
      <c r="E57" s="5">
        <v>66362</v>
      </c>
      <c r="F57" s="5">
        <v>66362</v>
      </c>
      <c r="G57" s="5">
        <v>66362</v>
      </c>
    </row>
    <row r="58" spans="1:7" x14ac:dyDescent="0.25">
      <c r="C58" s="22"/>
      <c r="D58" s="22"/>
    </row>
    <row r="59" spans="1:7" x14ac:dyDescent="0.25">
      <c r="A59" s="113" t="s">
        <v>82</v>
      </c>
      <c r="B59" s="114"/>
      <c r="C59" s="114"/>
      <c r="D59" s="114"/>
      <c r="E59" s="114"/>
      <c r="F59" s="114"/>
      <c r="G59" s="115"/>
    </row>
    <row r="60" spans="1:7" x14ac:dyDescent="0.25">
      <c r="A60" s="7">
        <v>9</v>
      </c>
      <c r="B60" s="7"/>
      <c r="C60" s="8"/>
      <c r="D60" s="10" t="s">
        <v>85</v>
      </c>
      <c r="E60" s="3">
        <f t="shared" ref="E60:G61" si="5">E61</f>
        <v>31000</v>
      </c>
      <c r="F60" s="3">
        <f t="shared" si="5"/>
        <v>31000</v>
      </c>
      <c r="G60" s="3">
        <f t="shared" si="5"/>
        <v>31000</v>
      </c>
    </row>
    <row r="61" spans="1:7" x14ac:dyDescent="0.25">
      <c r="A61" s="7"/>
      <c r="B61" s="7">
        <v>92</v>
      </c>
      <c r="C61" s="8"/>
      <c r="D61" s="10" t="s">
        <v>86</v>
      </c>
      <c r="E61" s="3">
        <f t="shared" si="5"/>
        <v>31000</v>
      </c>
      <c r="F61" s="3">
        <f t="shared" si="5"/>
        <v>31000</v>
      </c>
      <c r="G61" s="3">
        <f t="shared" si="5"/>
        <v>31000</v>
      </c>
    </row>
    <row r="62" spans="1:7" x14ac:dyDescent="0.25">
      <c r="A62" s="61"/>
      <c r="B62" s="62"/>
      <c r="C62" s="63">
        <v>11</v>
      </c>
      <c r="D62" s="64" t="s">
        <v>83</v>
      </c>
      <c r="E62" s="56">
        <v>31000</v>
      </c>
      <c r="F62" s="56">
        <v>31000</v>
      </c>
      <c r="G62" s="56">
        <v>31000</v>
      </c>
    </row>
    <row r="68" spans="1:1" x14ac:dyDescent="0.25">
      <c r="A68" t="s">
        <v>78</v>
      </c>
    </row>
  </sheetData>
  <mergeCells count="7">
    <mergeCell ref="A1:G1"/>
    <mergeCell ref="A30:G30"/>
    <mergeCell ref="A59:G59"/>
    <mergeCell ref="A6:G6"/>
    <mergeCell ref="A35:G35"/>
    <mergeCell ref="A2:G2"/>
    <mergeCell ref="A4:G4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5"/>
  <sheetViews>
    <sheetView workbookViewId="0">
      <selection activeCell="A2" sqref="A2:D2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5" ht="18" x14ac:dyDescent="0.25">
      <c r="A1" s="1"/>
      <c r="B1" s="1"/>
      <c r="C1" s="2"/>
      <c r="D1" s="2"/>
    </row>
    <row r="2" spans="1:5" ht="15.75" x14ac:dyDescent="0.25">
      <c r="A2" s="98" t="s">
        <v>31</v>
      </c>
      <c r="B2" s="116"/>
      <c r="C2" s="116"/>
      <c r="D2" s="116"/>
    </row>
    <row r="3" spans="1:5" ht="18" x14ac:dyDescent="0.25">
      <c r="A3" s="1"/>
      <c r="B3" s="1"/>
      <c r="C3" s="2"/>
      <c r="D3" s="2"/>
    </row>
    <row r="4" spans="1:5" ht="25.5" x14ac:dyDescent="0.25">
      <c r="A4" s="13" t="s">
        <v>77</v>
      </c>
      <c r="B4" s="13" t="s">
        <v>104</v>
      </c>
      <c r="C4" s="13" t="s">
        <v>27</v>
      </c>
      <c r="D4" s="13" t="s">
        <v>105</v>
      </c>
    </row>
    <row r="5" spans="1:5" ht="15.75" customHeight="1" x14ac:dyDescent="0.25">
      <c r="A5" s="6" t="s">
        <v>15</v>
      </c>
      <c r="B5" s="4">
        <f>B6+B12+B10+B8</f>
        <v>733673</v>
      </c>
      <c r="C5" s="4">
        <f>C6+C12+C10+C8</f>
        <v>748673</v>
      </c>
      <c r="D5" s="4">
        <f>D6+D12+D10+D8</f>
        <v>762203</v>
      </c>
      <c r="E5" s="72"/>
    </row>
    <row r="6" spans="1:5" ht="15.75" customHeight="1" x14ac:dyDescent="0.25">
      <c r="A6" s="6" t="s">
        <v>33</v>
      </c>
      <c r="B6" s="4">
        <f>B7</f>
        <v>600000</v>
      </c>
      <c r="C6" s="4">
        <f>C7</f>
        <v>615000</v>
      </c>
      <c r="D6" s="4">
        <f>D7</f>
        <v>628530</v>
      </c>
    </row>
    <row r="7" spans="1:5" x14ac:dyDescent="0.25">
      <c r="A7" s="19" t="s">
        <v>34</v>
      </c>
      <c r="B7" s="4">
        <v>600000</v>
      </c>
      <c r="C7" s="4">
        <v>615000</v>
      </c>
      <c r="D7" s="4">
        <v>628530</v>
      </c>
    </row>
    <row r="8" spans="1:5" x14ac:dyDescent="0.25">
      <c r="A8" s="6" t="s">
        <v>128</v>
      </c>
      <c r="B8" s="4">
        <f>B9</f>
        <v>14000</v>
      </c>
      <c r="C8" s="4">
        <f>C9</f>
        <v>14000</v>
      </c>
      <c r="D8" s="4">
        <f>D9</f>
        <v>14000</v>
      </c>
    </row>
    <row r="9" spans="1:5" x14ac:dyDescent="0.25">
      <c r="A9" s="20" t="s">
        <v>127</v>
      </c>
      <c r="B9" s="4">
        <v>14000</v>
      </c>
      <c r="C9" s="4">
        <v>14000</v>
      </c>
      <c r="D9" s="4">
        <v>14000</v>
      </c>
    </row>
    <row r="10" spans="1:5" x14ac:dyDescent="0.25">
      <c r="A10" s="6" t="s">
        <v>75</v>
      </c>
      <c r="B10" s="4">
        <f t="shared" ref="B10:D10" si="0">B11</f>
        <v>6000</v>
      </c>
      <c r="C10" s="4">
        <f t="shared" si="0"/>
        <v>6000</v>
      </c>
      <c r="D10" s="4">
        <f t="shared" si="0"/>
        <v>6000</v>
      </c>
    </row>
    <row r="11" spans="1:5" x14ac:dyDescent="0.25">
      <c r="A11" s="20" t="s">
        <v>76</v>
      </c>
      <c r="B11" s="4">
        <v>6000</v>
      </c>
      <c r="C11" s="4">
        <v>6000</v>
      </c>
      <c r="D11" s="4">
        <v>6000</v>
      </c>
    </row>
    <row r="12" spans="1:5" x14ac:dyDescent="0.25">
      <c r="A12" s="6" t="s">
        <v>129</v>
      </c>
      <c r="B12" s="4">
        <f>SUM(B13:B15)</f>
        <v>113673</v>
      </c>
      <c r="C12" s="4">
        <f t="shared" ref="C12:D12" si="1">SUM(C13:C15)</f>
        <v>113673</v>
      </c>
      <c r="D12" s="4">
        <f t="shared" si="1"/>
        <v>113673</v>
      </c>
    </row>
    <row r="13" spans="1:5" x14ac:dyDescent="0.25">
      <c r="A13" s="19" t="s">
        <v>124</v>
      </c>
      <c r="B13" s="4">
        <v>96391</v>
      </c>
      <c r="C13" s="4">
        <v>96391</v>
      </c>
      <c r="D13" s="4">
        <v>96391</v>
      </c>
    </row>
    <row r="14" spans="1:5" x14ac:dyDescent="0.25">
      <c r="A14" s="19" t="s">
        <v>125</v>
      </c>
      <c r="B14" s="4">
        <v>3982</v>
      </c>
      <c r="C14" s="4">
        <v>3982</v>
      </c>
      <c r="D14" s="4">
        <v>3982</v>
      </c>
    </row>
    <row r="15" spans="1:5" x14ac:dyDescent="0.25">
      <c r="A15" s="19" t="s">
        <v>126</v>
      </c>
      <c r="B15" s="4">
        <v>13300</v>
      </c>
      <c r="C15" s="4">
        <v>13300</v>
      </c>
      <c r="D15" s="4">
        <v>13300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7"/>
  <sheetViews>
    <sheetView workbookViewId="0">
      <selection sqref="A1:D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5" ht="45.75" customHeight="1" x14ac:dyDescent="0.25">
      <c r="A1" s="98" t="s">
        <v>106</v>
      </c>
      <c r="B1" s="98"/>
      <c r="C1" s="98"/>
      <c r="D1" s="98"/>
    </row>
    <row r="2" spans="1:5" ht="15.75" x14ac:dyDescent="0.25">
      <c r="A2" s="98" t="s">
        <v>32</v>
      </c>
      <c r="B2" s="116"/>
      <c r="C2" s="116"/>
      <c r="D2" s="116"/>
    </row>
    <row r="3" spans="1:5" ht="18" x14ac:dyDescent="0.25">
      <c r="A3" s="1"/>
      <c r="B3" s="1"/>
      <c r="C3" s="2"/>
      <c r="D3" s="2"/>
    </row>
    <row r="4" spans="1:5" ht="25.5" x14ac:dyDescent="0.25">
      <c r="A4" s="13" t="s">
        <v>14</v>
      </c>
      <c r="B4" s="12" t="s">
        <v>104</v>
      </c>
      <c r="C4" s="13" t="s">
        <v>27</v>
      </c>
      <c r="D4" s="13" t="s">
        <v>105</v>
      </c>
    </row>
    <row r="5" spans="1:5" ht="15.75" customHeight="1" x14ac:dyDescent="0.25">
      <c r="A5" s="6" t="s">
        <v>15</v>
      </c>
      <c r="B5" s="3">
        <f t="shared" ref="B5:B6" si="0">B6</f>
        <v>733673</v>
      </c>
      <c r="C5" s="4">
        <f t="shared" ref="C5:D5" si="1">C6</f>
        <v>748673</v>
      </c>
      <c r="D5" s="4">
        <f t="shared" si="1"/>
        <v>762203</v>
      </c>
      <c r="E5" s="72"/>
    </row>
    <row r="6" spans="1:5" ht="15.75" customHeight="1" x14ac:dyDescent="0.25">
      <c r="A6" s="6" t="s">
        <v>73</v>
      </c>
      <c r="B6" s="3">
        <f t="shared" si="0"/>
        <v>733673</v>
      </c>
      <c r="C6" s="4">
        <f t="shared" ref="C6:D6" si="2">C7</f>
        <v>748673</v>
      </c>
      <c r="D6" s="4">
        <f t="shared" si="2"/>
        <v>762203</v>
      </c>
    </row>
    <row r="7" spans="1:5" x14ac:dyDescent="0.25">
      <c r="A7" s="11" t="s">
        <v>74</v>
      </c>
      <c r="B7" s="3">
        <v>733673</v>
      </c>
      <c r="C7" s="4">
        <v>748673</v>
      </c>
      <c r="D7" s="4">
        <v>762203</v>
      </c>
    </row>
  </sheetData>
  <mergeCells count="2">
    <mergeCell ref="A2:D2"/>
    <mergeCell ref="A1:D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8" ht="48.75" customHeight="1" x14ac:dyDescent="0.25">
      <c r="A1" s="98" t="s">
        <v>106</v>
      </c>
      <c r="B1" s="98"/>
      <c r="C1" s="98"/>
      <c r="D1" s="98"/>
      <c r="E1" s="98"/>
      <c r="F1" s="98"/>
      <c r="G1" s="98"/>
    </row>
    <row r="2" spans="1:8" ht="15.75" x14ac:dyDescent="0.25">
      <c r="A2" s="98" t="s">
        <v>19</v>
      </c>
      <c r="B2" s="98"/>
      <c r="C2" s="98"/>
      <c r="D2" s="98"/>
      <c r="E2" s="98"/>
      <c r="F2" s="106"/>
      <c r="G2" s="106"/>
    </row>
    <row r="3" spans="1:8" ht="18" x14ac:dyDescent="0.25">
      <c r="A3" s="1"/>
      <c r="B3" s="1"/>
      <c r="C3" s="1"/>
      <c r="D3" s="1"/>
      <c r="E3" s="1"/>
      <c r="F3" s="2"/>
      <c r="G3" s="2"/>
    </row>
    <row r="4" spans="1:8" ht="18" customHeight="1" x14ac:dyDescent="0.25">
      <c r="A4" s="98" t="s">
        <v>16</v>
      </c>
      <c r="B4" s="99"/>
      <c r="C4" s="99"/>
      <c r="D4" s="99"/>
      <c r="E4" s="99"/>
      <c r="F4" s="99"/>
      <c r="G4" s="99"/>
    </row>
    <row r="5" spans="1:8" ht="18" x14ac:dyDescent="0.25">
      <c r="A5" s="1"/>
      <c r="B5" s="1"/>
      <c r="C5" s="1"/>
      <c r="D5" s="1"/>
      <c r="E5" s="1"/>
      <c r="F5" s="2"/>
      <c r="G5" s="2"/>
    </row>
    <row r="6" spans="1:8" ht="25.5" x14ac:dyDescent="0.25">
      <c r="A6" s="13" t="s">
        <v>5</v>
      </c>
      <c r="B6" s="12" t="s">
        <v>6</v>
      </c>
      <c r="C6" s="12" t="s">
        <v>7</v>
      </c>
      <c r="D6" s="12" t="s">
        <v>21</v>
      </c>
      <c r="E6" s="13" t="s">
        <v>104</v>
      </c>
      <c r="F6" s="13" t="s">
        <v>27</v>
      </c>
      <c r="G6" s="13" t="s">
        <v>105</v>
      </c>
    </row>
    <row r="7" spans="1:8" ht="26.25" x14ac:dyDescent="0.25">
      <c r="A7" s="30">
        <v>5</v>
      </c>
      <c r="B7" s="31"/>
      <c r="C7" s="31"/>
      <c r="D7" s="32" t="s">
        <v>17</v>
      </c>
      <c r="E7" s="36">
        <f t="shared" ref="E7:E8" si="0">E8</f>
        <v>0</v>
      </c>
      <c r="F7" s="36">
        <f t="shared" ref="F7:G7" si="1">F8</f>
        <v>0</v>
      </c>
      <c r="G7" s="36">
        <f t="shared" si="1"/>
        <v>0</v>
      </c>
      <c r="H7" s="72"/>
    </row>
    <row r="8" spans="1:8" ht="26.25" x14ac:dyDescent="0.25">
      <c r="A8" s="31"/>
      <c r="B8" s="33">
        <v>54</v>
      </c>
      <c r="C8" s="31"/>
      <c r="D8" s="32" t="s">
        <v>23</v>
      </c>
      <c r="E8" s="36">
        <f t="shared" si="0"/>
        <v>0</v>
      </c>
      <c r="F8" s="36">
        <f t="shared" ref="F8:G8" si="2">F9</f>
        <v>0</v>
      </c>
      <c r="G8" s="36">
        <f t="shared" si="2"/>
        <v>0</v>
      </c>
    </row>
    <row r="9" spans="1:8" x14ac:dyDescent="0.25">
      <c r="A9" s="31"/>
      <c r="B9" s="33"/>
      <c r="C9" s="34">
        <v>11</v>
      </c>
      <c r="D9" s="35" t="s">
        <v>9</v>
      </c>
      <c r="E9" s="36">
        <v>0</v>
      </c>
      <c r="F9" s="36">
        <v>0</v>
      </c>
      <c r="G9" s="36">
        <v>0</v>
      </c>
    </row>
  </sheetData>
  <mergeCells count="3">
    <mergeCell ref="A2:G2"/>
    <mergeCell ref="A4:G4"/>
    <mergeCell ref="A1:G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57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7.85546875" customWidth="1"/>
    <col min="4" max="4" width="30.85546875" customWidth="1"/>
    <col min="5" max="7" width="24.28515625" customWidth="1"/>
  </cols>
  <sheetData>
    <row r="1" spans="1:8" s="29" customFormat="1" ht="42.75" customHeight="1" x14ac:dyDescent="0.25">
      <c r="A1" s="98" t="s">
        <v>106</v>
      </c>
      <c r="B1" s="98"/>
      <c r="C1" s="98"/>
      <c r="D1" s="98"/>
      <c r="E1" s="98"/>
      <c r="F1" s="98"/>
      <c r="G1" s="98"/>
    </row>
    <row r="2" spans="1:8" ht="18" customHeight="1" x14ac:dyDescent="0.25">
      <c r="A2" s="98" t="s">
        <v>18</v>
      </c>
      <c r="B2" s="99"/>
      <c r="C2" s="99"/>
      <c r="D2" s="99"/>
      <c r="E2" s="99"/>
      <c r="F2" s="99"/>
      <c r="G2" s="99"/>
    </row>
    <row r="3" spans="1:8" ht="18" x14ac:dyDescent="0.25">
      <c r="A3" s="1"/>
      <c r="B3" s="1"/>
      <c r="C3" s="1"/>
      <c r="D3" s="1"/>
      <c r="E3" s="1"/>
      <c r="F3" s="2"/>
      <c r="G3" s="2"/>
    </row>
    <row r="4" spans="1:8" s="22" customFormat="1" ht="25.5" x14ac:dyDescent="0.2">
      <c r="A4" s="132" t="s">
        <v>20</v>
      </c>
      <c r="B4" s="133"/>
      <c r="C4" s="134"/>
      <c r="D4" s="12" t="s">
        <v>21</v>
      </c>
      <c r="E4" s="13" t="s">
        <v>104</v>
      </c>
      <c r="F4" s="13" t="s">
        <v>27</v>
      </c>
      <c r="G4" s="13" t="s">
        <v>105</v>
      </c>
      <c r="H4" s="91"/>
    </row>
    <row r="5" spans="1:8" s="22" customFormat="1" ht="25.5" x14ac:dyDescent="0.2">
      <c r="A5" s="138" t="s">
        <v>36</v>
      </c>
      <c r="B5" s="139"/>
      <c r="C5" s="140"/>
      <c r="D5" s="18" t="s">
        <v>37</v>
      </c>
      <c r="E5" s="4">
        <f>E6</f>
        <v>733673</v>
      </c>
      <c r="F5" s="4">
        <f t="shared" ref="F5:G6" si="0">F6</f>
        <v>748673</v>
      </c>
      <c r="G5" s="4">
        <f t="shared" si="0"/>
        <v>762203</v>
      </c>
    </row>
    <row r="6" spans="1:8" s="22" customFormat="1" ht="12.75" x14ac:dyDescent="0.2">
      <c r="A6" s="141" t="s">
        <v>38</v>
      </c>
      <c r="B6" s="142"/>
      <c r="C6" s="143"/>
      <c r="D6" s="18" t="s">
        <v>39</v>
      </c>
      <c r="E6" s="4">
        <f t="shared" ref="E6" si="1">E7</f>
        <v>733673</v>
      </c>
      <c r="F6" s="4">
        <f t="shared" si="0"/>
        <v>748673</v>
      </c>
      <c r="G6" s="4">
        <f t="shared" si="0"/>
        <v>762203</v>
      </c>
    </row>
    <row r="7" spans="1:8" s="22" customFormat="1" ht="12.75" x14ac:dyDescent="0.2">
      <c r="A7" s="135" t="s">
        <v>41</v>
      </c>
      <c r="B7" s="136"/>
      <c r="C7" s="137"/>
      <c r="D7" s="18" t="s">
        <v>39</v>
      </c>
      <c r="E7" s="4">
        <f>E8+E17</f>
        <v>733673</v>
      </c>
      <c r="F7" s="4">
        <f>F8+F17</f>
        <v>748673</v>
      </c>
      <c r="G7" s="4">
        <f>G8+G17</f>
        <v>762203</v>
      </c>
    </row>
    <row r="8" spans="1:8" s="22" customFormat="1" ht="12.75" x14ac:dyDescent="0.2">
      <c r="A8" s="126" t="s">
        <v>40</v>
      </c>
      <c r="B8" s="127"/>
      <c r="C8" s="128"/>
      <c r="D8" s="18" t="s">
        <v>42</v>
      </c>
      <c r="E8" s="4">
        <f t="shared" ref="E8:E9" si="2">E9</f>
        <v>572840</v>
      </c>
      <c r="F8" s="4">
        <f t="shared" ref="F8:G9" si="3">F9</f>
        <v>587840</v>
      </c>
      <c r="G8" s="4">
        <f t="shared" si="3"/>
        <v>601370</v>
      </c>
    </row>
    <row r="9" spans="1:8" s="22" customFormat="1" ht="12.75" x14ac:dyDescent="0.2">
      <c r="A9" s="129" t="s">
        <v>43</v>
      </c>
      <c r="B9" s="130"/>
      <c r="C9" s="131"/>
      <c r="D9" s="18" t="s">
        <v>45</v>
      </c>
      <c r="E9" s="4">
        <f t="shared" si="2"/>
        <v>572840</v>
      </c>
      <c r="F9" s="4">
        <f>F10</f>
        <v>587840</v>
      </c>
      <c r="G9" s="4">
        <f t="shared" si="3"/>
        <v>601370</v>
      </c>
    </row>
    <row r="10" spans="1:8" s="22" customFormat="1" ht="12.75" x14ac:dyDescent="0.2">
      <c r="A10" s="117" t="s">
        <v>44</v>
      </c>
      <c r="B10" s="118"/>
      <c r="C10" s="119"/>
      <c r="D10" s="17" t="s">
        <v>9</v>
      </c>
      <c r="E10" s="4">
        <f>E11+E15</f>
        <v>572840</v>
      </c>
      <c r="F10" s="4">
        <f>F11+F15</f>
        <v>587840</v>
      </c>
      <c r="G10" s="4">
        <f>G11+G15</f>
        <v>601370</v>
      </c>
    </row>
    <row r="11" spans="1:8" s="22" customFormat="1" ht="12.75" x14ac:dyDescent="0.2">
      <c r="A11" s="120" t="s">
        <v>46</v>
      </c>
      <c r="B11" s="121"/>
      <c r="C11" s="122"/>
      <c r="D11" s="17" t="s">
        <v>11</v>
      </c>
      <c r="E11" s="4">
        <f>SUM(E12:E14)</f>
        <v>572240</v>
      </c>
      <c r="F11" s="4">
        <f>SUM(F12:F14)</f>
        <v>587240</v>
      </c>
      <c r="G11" s="4">
        <f>SUM(G12:G14)</f>
        <v>600770</v>
      </c>
    </row>
    <row r="12" spans="1:8" s="22" customFormat="1" ht="12.75" x14ac:dyDescent="0.2">
      <c r="A12" s="123" t="s">
        <v>47</v>
      </c>
      <c r="B12" s="124"/>
      <c r="C12" s="125"/>
      <c r="D12" s="17" t="s">
        <v>12</v>
      </c>
      <c r="E12" s="4">
        <v>483500</v>
      </c>
      <c r="F12" s="4">
        <v>498500</v>
      </c>
      <c r="G12" s="4">
        <v>512030</v>
      </c>
    </row>
    <row r="13" spans="1:8" s="92" customFormat="1" ht="12.75" x14ac:dyDescent="0.2">
      <c r="A13" s="123" t="s">
        <v>48</v>
      </c>
      <c r="B13" s="124"/>
      <c r="C13" s="125"/>
      <c r="D13" s="17" t="s">
        <v>22</v>
      </c>
      <c r="E13" s="4">
        <v>88480</v>
      </c>
      <c r="F13" s="4">
        <v>88480</v>
      </c>
      <c r="G13" s="4">
        <v>88480</v>
      </c>
    </row>
    <row r="14" spans="1:8" s="22" customFormat="1" ht="12.75" x14ac:dyDescent="0.2">
      <c r="A14" s="123" t="s">
        <v>49</v>
      </c>
      <c r="B14" s="145"/>
      <c r="C14" s="146"/>
      <c r="D14" s="17" t="s">
        <v>50</v>
      </c>
      <c r="E14" s="4">
        <v>260</v>
      </c>
      <c r="F14" s="4">
        <v>260</v>
      </c>
      <c r="G14" s="4">
        <v>260</v>
      </c>
    </row>
    <row r="15" spans="1:8" s="22" customFormat="1" ht="25.5" x14ac:dyDescent="0.2">
      <c r="A15" s="120" t="s">
        <v>52</v>
      </c>
      <c r="B15" s="147"/>
      <c r="C15" s="148"/>
      <c r="D15" s="17" t="s">
        <v>13</v>
      </c>
      <c r="E15" s="4">
        <f>E16</f>
        <v>600</v>
      </c>
      <c r="F15" s="4">
        <f>F16</f>
        <v>600</v>
      </c>
      <c r="G15" s="4">
        <f>G16</f>
        <v>600</v>
      </c>
    </row>
    <row r="16" spans="1:8" s="22" customFormat="1" ht="25.5" x14ac:dyDescent="0.2">
      <c r="A16" s="123" t="s">
        <v>51</v>
      </c>
      <c r="B16" s="145"/>
      <c r="C16" s="146"/>
      <c r="D16" s="17" t="s">
        <v>53</v>
      </c>
      <c r="E16" s="4">
        <v>600</v>
      </c>
      <c r="F16" s="4">
        <v>600</v>
      </c>
      <c r="G16" s="4">
        <v>600</v>
      </c>
    </row>
    <row r="17" spans="1:7" s="22" customFormat="1" ht="25.5" x14ac:dyDescent="0.2">
      <c r="A17" s="126" t="s">
        <v>54</v>
      </c>
      <c r="B17" s="127"/>
      <c r="C17" s="128"/>
      <c r="D17" s="18" t="s">
        <v>55</v>
      </c>
      <c r="E17" s="4">
        <f>E18+E24+E28+E41+E51</f>
        <v>160833</v>
      </c>
      <c r="F17" s="4">
        <f>F18+F24+F28+F41+F51</f>
        <v>160833</v>
      </c>
      <c r="G17" s="4">
        <f>G18+G24+G28+G41+G51</f>
        <v>160833</v>
      </c>
    </row>
    <row r="18" spans="1:7" s="22" customFormat="1" ht="25.5" x14ac:dyDescent="0.2">
      <c r="A18" s="129" t="s">
        <v>56</v>
      </c>
      <c r="B18" s="130"/>
      <c r="C18" s="131"/>
      <c r="D18" s="18" t="s">
        <v>57</v>
      </c>
      <c r="E18" s="4">
        <f>E19</f>
        <v>20520</v>
      </c>
      <c r="F18" s="4">
        <f t="shared" ref="F18:G18" si="4">F19</f>
        <v>20520</v>
      </c>
      <c r="G18" s="4">
        <f t="shared" si="4"/>
        <v>20520</v>
      </c>
    </row>
    <row r="19" spans="1:7" s="22" customFormat="1" ht="15" customHeight="1" x14ac:dyDescent="0.2">
      <c r="A19" s="117" t="s">
        <v>44</v>
      </c>
      <c r="B19" s="118"/>
      <c r="C19" s="119"/>
      <c r="D19" s="17" t="s">
        <v>9</v>
      </c>
      <c r="E19" s="4">
        <f>E20+E22</f>
        <v>20520</v>
      </c>
      <c r="F19" s="4">
        <f>F20+F22</f>
        <v>20520</v>
      </c>
      <c r="G19" s="4">
        <f>G20+G22</f>
        <v>20520</v>
      </c>
    </row>
    <row r="20" spans="1:7" s="22" customFormat="1" ht="12.75" x14ac:dyDescent="0.2">
      <c r="A20" s="120" t="s">
        <v>46</v>
      </c>
      <c r="B20" s="121"/>
      <c r="C20" s="122"/>
      <c r="D20" s="17" t="s">
        <v>11</v>
      </c>
      <c r="E20" s="4">
        <f>E21</f>
        <v>15200</v>
      </c>
      <c r="F20" s="4">
        <f t="shared" ref="F20:G20" si="5">F21</f>
        <v>15200</v>
      </c>
      <c r="G20" s="4">
        <f t="shared" si="5"/>
        <v>15200</v>
      </c>
    </row>
    <row r="21" spans="1:7" s="22" customFormat="1" ht="15" customHeight="1" x14ac:dyDescent="0.2">
      <c r="A21" s="123" t="s">
        <v>48</v>
      </c>
      <c r="B21" s="124"/>
      <c r="C21" s="125"/>
      <c r="D21" s="17" t="s">
        <v>22</v>
      </c>
      <c r="E21" s="4">
        <v>15200</v>
      </c>
      <c r="F21" s="4">
        <v>15200</v>
      </c>
      <c r="G21" s="4">
        <v>15200</v>
      </c>
    </row>
    <row r="22" spans="1:7" s="22" customFormat="1" ht="25.5" x14ac:dyDescent="0.2">
      <c r="A22" s="120" t="s">
        <v>52</v>
      </c>
      <c r="B22" s="121"/>
      <c r="C22" s="122"/>
      <c r="D22" s="17" t="s">
        <v>13</v>
      </c>
      <c r="E22" s="4">
        <f>E23</f>
        <v>5320</v>
      </c>
      <c r="F22" s="4">
        <f>F23</f>
        <v>5320</v>
      </c>
      <c r="G22" s="4">
        <f>G23</f>
        <v>5320</v>
      </c>
    </row>
    <row r="23" spans="1:7" s="22" customFormat="1" ht="25.5" x14ac:dyDescent="0.2">
      <c r="A23" s="144" t="s">
        <v>51</v>
      </c>
      <c r="B23" s="144"/>
      <c r="C23" s="144"/>
      <c r="D23" s="26" t="s">
        <v>53</v>
      </c>
      <c r="E23" s="90">
        <v>5320</v>
      </c>
      <c r="F23" s="90">
        <v>5320</v>
      </c>
      <c r="G23" s="90">
        <v>5320</v>
      </c>
    </row>
    <row r="24" spans="1:7" s="22" customFormat="1" ht="12.75" x14ac:dyDescent="0.2">
      <c r="A24" s="149" t="s">
        <v>59</v>
      </c>
      <c r="B24" s="149"/>
      <c r="C24" s="149"/>
      <c r="D24" s="28" t="s">
        <v>60</v>
      </c>
      <c r="E24" s="90">
        <f>E25</f>
        <v>66362</v>
      </c>
      <c r="F24" s="90">
        <f t="shared" ref="F24:G25" si="6">F25</f>
        <v>66362</v>
      </c>
      <c r="G24" s="90">
        <f t="shared" si="6"/>
        <v>66362</v>
      </c>
    </row>
    <row r="25" spans="1:7" s="22" customFormat="1" ht="12.75" x14ac:dyDescent="0.2">
      <c r="A25" s="150" t="s">
        <v>119</v>
      </c>
      <c r="B25" s="150"/>
      <c r="C25" s="150"/>
      <c r="D25" s="26" t="s">
        <v>58</v>
      </c>
      <c r="E25" s="90">
        <f>E26</f>
        <v>66362</v>
      </c>
      <c r="F25" s="90">
        <f t="shared" si="6"/>
        <v>66362</v>
      </c>
      <c r="G25" s="90">
        <f t="shared" si="6"/>
        <v>66362</v>
      </c>
    </row>
    <row r="26" spans="1:7" s="22" customFormat="1" ht="25.5" x14ac:dyDescent="0.2">
      <c r="A26" s="120" t="s">
        <v>52</v>
      </c>
      <c r="B26" s="121"/>
      <c r="C26" s="122"/>
      <c r="D26" s="25" t="s">
        <v>13</v>
      </c>
      <c r="E26" s="90">
        <f>SUM(E27:E27)</f>
        <v>66362</v>
      </c>
      <c r="F26" s="90">
        <f>SUM(F27:F27)</f>
        <v>66362</v>
      </c>
      <c r="G26" s="90">
        <f>SUM(G27:G27)</f>
        <v>66362</v>
      </c>
    </row>
    <row r="27" spans="1:7" s="22" customFormat="1" ht="25.5" x14ac:dyDescent="0.2">
      <c r="A27" s="144" t="s">
        <v>61</v>
      </c>
      <c r="B27" s="144"/>
      <c r="C27" s="144"/>
      <c r="D27" s="26" t="s">
        <v>62</v>
      </c>
      <c r="E27" s="90">
        <v>66362</v>
      </c>
      <c r="F27" s="90">
        <v>66362</v>
      </c>
      <c r="G27" s="90">
        <v>66362</v>
      </c>
    </row>
    <row r="28" spans="1:7" s="22" customFormat="1" ht="12.75" x14ac:dyDescent="0.2">
      <c r="A28" s="149" t="s">
        <v>63</v>
      </c>
      <c r="B28" s="149"/>
      <c r="C28" s="149"/>
      <c r="D28" s="27" t="s">
        <v>64</v>
      </c>
      <c r="E28" s="90">
        <f>E29+E38+E35+E32</f>
        <v>32465</v>
      </c>
      <c r="F28" s="90">
        <f>F29+F38+F35+F32</f>
        <v>32465</v>
      </c>
      <c r="G28" s="90">
        <f>G29+G38+G35+G32</f>
        <v>32465</v>
      </c>
    </row>
    <row r="29" spans="1:7" s="22" customFormat="1" ht="12.75" x14ac:dyDescent="0.2">
      <c r="A29" s="117" t="s">
        <v>44</v>
      </c>
      <c r="B29" s="118"/>
      <c r="C29" s="119"/>
      <c r="D29" s="25" t="s">
        <v>9</v>
      </c>
      <c r="E29" s="90">
        <f t="shared" ref="E29:E30" si="7">E30</f>
        <v>2927</v>
      </c>
      <c r="F29" s="90">
        <f t="shared" ref="F29:G30" si="8">F30</f>
        <v>2927</v>
      </c>
      <c r="G29" s="90">
        <f t="shared" si="8"/>
        <v>2927</v>
      </c>
    </row>
    <row r="30" spans="1:7" s="22" customFormat="1" ht="12.75" x14ac:dyDescent="0.2">
      <c r="A30" s="120" t="s">
        <v>46</v>
      </c>
      <c r="B30" s="121"/>
      <c r="C30" s="122"/>
      <c r="D30" s="25" t="s">
        <v>11</v>
      </c>
      <c r="E30" s="90">
        <f t="shared" si="7"/>
        <v>2927</v>
      </c>
      <c r="F30" s="90">
        <f t="shared" si="8"/>
        <v>2927</v>
      </c>
      <c r="G30" s="90">
        <f t="shared" si="8"/>
        <v>2927</v>
      </c>
    </row>
    <row r="31" spans="1:7" s="22" customFormat="1" ht="12.75" x14ac:dyDescent="0.2">
      <c r="A31" s="123" t="s">
        <v>48</v>
      </c>
      <c r="B31" s="124"/>
      <c r="C31" s="125"/>
      <c r="D31" s="25" t="s">
        <v>22</v>
      </c>
      <c r="E31" s="90">
        <v>2927</v>
      </c>
      <c r="F31" s="90">
        <v>2927</v>
      </c>
      <c r="G31" s="90">
        <v>2927</v>
      </c>
    </row>
    <row r="32" spans="1:7" s="22" customFormat="1" ht="12.75" x14ac:dyDescent="0.2">
      <c r="A32" s="117" t="s">
        <v>123</v>
      </c>
      <c r="B32" s="118"/>
      <c r="C32" s="119"/>
      <c r="D32" s="25" t="s">
        <v>24</v>
      </c>
      <c r="E32" s="90">
        <f>E33</f>
        <v>10000</v>
      </c>
      <c r="F32" s="90">
        <f t="shared" ref="F32:G32" si="9">F33</f>
        <v>10000</v>
      </c>
      <c r="G32" s="90">
        <f t="shared" si="9"/>
        <v>10000</v>
      </c>
    </row>
    <row r="33" spans="1:7" s="22" customFormat="1" ht="12.75" x14ac:dyDescent="0.2">
      <c r="A33" s="120" t="s">
        <v>46</v>
      </c>
      <c r="B33" s="121"/>
      <c r="C33" s="122"/>
      <c r="D33" s="25" t="s">
        <v>11</v>
      </c>
      <c r="E33" s="90">
        <f>E34</f>
        <v>10000</v>
      </c>
      <c r="F33" s="90">
        <f>F34</f>
        <v>10000</v>
      </c>
      <c r="G33" s="90">
        <f>G34</f>
        <v>10000</v>
      </c>
    </row>
    <row r="34" spans="1:7" s="22" customFormat="1" ht="12.75" x14ac:dyDescent="0.2">
      <c r="A34" s="123" t="s">
        <v>48</v>
      </c>
      <c r="B34" s="124"/>
      <c r="C34" s="125"/>
      <c r="D34" s="25" t="s">
        <v>22</v>
      </c>
      <c r="E34" s="90">
        <v>10000</v>
      </c>
      <c r="F34" s="90">
        <v>10000</v>
      </c>
      <c r="G34" s="90">
        <v>10000</v>
      </c>
    </row>
    <row r="35" spans="1:7" s="22" customFormat="1" ht="12.75" x14ac:dyDescent="0.2">
      <c r="A35" s="117" t="s">
        <v>122</v>
      </c>
      <c r="B35" s="118"/>
      <c r="C35" s="119"/>
      <c r="D35" s="25" t="s">
        <v>30</v>
      </c>
      <c r="E35" s="90">
        <f>E36</f>
        <v>6000</v>
      </c>
      <c r="F35" s="90">
        <f t="shared" ref="E35:G36" si="10">F36</f>
        <v>6000</v>
      </c>
      <c r="G35" s="90">
        <f t="shared" si="10"/>
        <v>6000</v>
      </c>
    </row>
    <row r="36" spans="1:7" s="22" customFormat="1" ht="12.75" x14ac:dyDescent="0.2">
      <c r="A36" s="120" t="s">
        <v>46</v>
      </c>
      <c r="B36" s="121"/>
      <c r="C36" s="122"/>
      <c r="D36" s="25" t="s">
        <v>11</v>
      </c>
      <c r="E36" s="90">
        <f t="shared" si="10"/>
        <v>6000</v>
      </c>
      <c r="F36" s="90">
        <f t="shared" si="10"/>
        <v>6000</v>
      </c>
      <c r="G36" s="90">
        <f t="shared" si="10"/>
        <v>6000</v>
      </c>
    </row>
    <row r="37" spans="1:7" s="22" customFormat="1" ht="12.75" x14ac:dyDescent="0.2">
      <c r="A37" s="123" t="s">
        <v>48</v>
      </c>
      <c r="B37" s="124"/>
      <c r="C37" s="125"/>
      <c r="D37" s="25" t="s">
        <v>22</v>
      </c>
      <c r="E37" s="90">
        <v>6000</v>
      </c>
      <c r="F37" s="90">
        <v>6000</v>
      </c>
      <c r="G37" s="90">
        <v>6000</v>
      </c>
    </row>
    <row r="38" spans="1:7" s="22" customFormat="1" ht="12.75" x14ac:dyDescent="0.2">
      <c r="A38" s="153" t="s">
        <v>119</v>
      </c>
      <c r="B38" s="154"/>
      <c r="C38" s="155"/>
      <c r="D38" s="24" t="s">
        <v>58</v>
      </c>
      <c r="E38" s="90">
        <f>E39</f>
        <v>13538</v>
      </c>
      <c r="F38" s="90">
        <f t="shared" ref="F38:G39" si="11">F39</f>
        <v>13538</v>
      </c>
      <c r="G38" s="90">
        <f t="shared" si="11"/>
        <v>13538</v>
      </c>
    </row>
    <row r="39" spans="1:7" s="22" customFormat="1" ht="12.75" x14ac:dyDescent="0.2">
      <c r="A39" s="120" t="s">
        <v>46</v>
      </c>
      <c r="B39" s="121"/>
      <c r="C39" s="122"/>
      <c r="D39" s="25" t="s">
        <v>11</v>
      </c>
      <c r="E39" s="90">
        <f>E40</f>
        <v>13538</v>
      </c>
      <c r="F39" s="90">
        <f t="shared" si="11"/>
        <v>13538</v>
      </c>
      <c r="G39" s="90">
        <f t="shared" si="11"/>
        <v>13538</v>
      </c>
    </row>
    <row r="40" spans="1:7" s="22" customFormat="1" ht="12.75" x14ac:dyDescent="0.2">
      <c r="A40" s="123" t="s">
        <v>48</v>
      </c>
      <c r="B40" s="124"/>
      <c r="C40" s="125"/>
      <c r="D40" s="25" t="s">
        <v>22</v>
      </c>
      <c r="E40" s="90">
        <v>13538</v>
      </c>
      <c r="F40" s="90">
        <v>13538</v>
      </c>
      <c r="G40" s="90">
        <v>13538</v>
      </c>
    </row>
    <row r="41" spans="1:7" s="22" customFormat="1" ht="12.75" x14ac:dyDescent="0.2">
      <c r="A41" s="149" t="s">
        <v>65</v>
      </c>
      <c r="B41" s="149"/>
      <c r="C41" s="149"/>
      <c r="D41" s="27" t="s">
        <v>66</v>
      </c>
      <c r="E41" s="90">
        <f>E42+E45+E48</f>
        <v>33773</v>
      </c>
      <c r="F41" s="90">
        <f t="shared" ref="F41:G41" si="12">F42+F45+F48</f>
        <v>33773</v>
      </c>
      <c r="G41" s="90">
        <f t="shared" si="12"/>
        <v>33773</v>
      </c>
    </row>
    <row r="42" spans="1:7" s="22" customFormat="1" ht="12.75" x14ac:dyDescent="0.2">
      <c r="A42" s="117" t="s">
        <v>119</v>
      </c>
      <c r="B42" s="118"/>
      <c r="C42" s="119"/>
      <c r="D42" s="25" t="s">
        <v>58</v>
      </c>
      <c r="E42" s="90">
        <f t="shared" ref="E42:E43" si="13">E43</f>
        <v>16491</v>
      </c>
      <c r="F42" s="90">
        <f t="shared" ref="F42:G42" si="14">F43</f>
        <v>16491</v>
      </c>
      <c r="G42" s="90">
        <f t="shared" si="14"/>
        <v>16491</v>
      </c>
    </row>
    <row r="43" spans="1:7" s="22" customFormat="1" ht="12.75" x14ac:dyDescent="0.2">
      <c r="A43" s="120" t="s">
        <v>46</v>
      </c>
      <c r="B43" s="121"/>
      <c r="C43" s="122"/>
      <c r="D43" s="25" t="s">
        <v>11</v>
      </c>
      <c r="E43" s="90">
        <f t="shared" si="13"/>
        <v>16491</v>
      </c>
      <c r="F43" s="90">
        <f t="shared" ref="F43:G43" si="15">F44</f>
        <v>16491</v>
      </c>
      <c r="G43" s="90">
        <f t="shared" si="15"/>
        <v>16491</v>
      </c>
    </row>
    <row r="44" spans="1:7" s="22" customFormat="1" ht="12.75" x14ac:dyDescent="0.2">
      <c r="A44" s="123" t="s">
        <v>48</v>
      </c>
      <c r="B44" s="124"/>
      <c r="C44" s="125"/>
      <c r="D44" s="25" t="s">
        <v>22</v>
      </c>
      <c r="E44" s="90">
        <v>16491</v>
      </c>
      <c r="F44" s="90">
        <v>16491</v>
      </c>
      <c r="G44" s="90">
        <v>16491</v>
      </c>
    </row>
    <row r="45" spans="1:7" s="22" customFormat="1" ht="12.75" x14ac:dyDescent="0.2">
      <c r="A45" s="117" t="s">
        <v>120</v>
      </c>
      <c r="B45" s="118"/>
      <c r="C45" s="119"/>
      <c r="D45" s="25" t="s">
        <v>67</v>
      </c>
      <c r="E45" s="90">
        <f>E46</f>
        <v>3982</v>
      </c>
      <c r="F45" s="90">
        <f t="shared" ref="F45:G45" si="16">F46</f>
        <v>3982</v>
      </c>
      <c r="G45" s="90">
        <f t="shared" si="16"/>
        <v>3982</v>
      </c>
    </row>
    <row r="46" spans="1:7" s="22" customFormat="1" ht="12.75" x14ac:dyDescent="0.2">
      <c r="A46" s="120" t="s">
        <v>46</v>
      </c>
      <c r="B46" s="121"/>
      <c r="C46" s="122"/>
      <c r="D46" s="25" t="s">
        <v>11</v>
      </c>
      <c r="E46" s="90">
        <f>E47</f>
        <v>3982</v>
      </c>
      <c r="F46" s="90">
        <f t="shared" ref="F46:G46" si="17">F47</f>
        <v>3982</v>
      </c>
      <c r="G46" s="90">
        <f t="shared" si="17"/>
        <v>3982</v>
      </c>
    </row>
    <row r="47" spans="1:7" s="22" customFormat="1" ht="12.75" x14ac:dyDescent="0.2">
      <c r="A47" s="123" t="s">
        <v>48</v>
      </c>
      <c r="B47" s="124"/>
      <c r="C47" s="125"/>
      <c r="D47" s="25" t="s">
        <v>22</v>
      </c>
      <c r="E47" s="90">
        <v>3982</v>
      </c>
      <c r="F47" s="90">
        <v>3982</v>
      </c>
      <c r="G47" s="90">
        <v>3982</v>
      </c>
    </row>
    <row r="48" spans="1:7" s="22" customFormat="1" ht="12.75" x14ac:dyDescent="0.2">
      <c r="A48" s="117" t="s">
        <v>121</v>
      </c>
      <c r="B48" s="118"/>
      <c r="C48" s="119"/>
      <c r="D48" s="25" t="s">
        <v>29</v>
      </c>
      <c r="E48" s="90">
        <f t="shared" ref="E48:E49" si="18">E49</f>
        <v>13300</v>
      </c>
      <c r="F48" s="90">
        <f t="shared" ref="F48:G48" si="19">F49</f>
        <v>13300</v>
      </c>
      <c r="G48" s="90">
        <f t="shared" si="19"/>
        <v>13300</v>
      </c>
    </row>
    <row r="49" spans="1:7" s="22" customFormat="1" ht="12.75" x14ac:dyDescent="0.2">
      <c r="A49" s="120" t="s">
        <v>46</v>
      </c>
      <c r="B49" s="121"/>
      <c r="C49" s="122"/>
      <c r="D49" s="25" t="s">
        <v>11</v>
      </c>
      <c r="E49" s="90">
        <f t="shared" si="18"/>
        <v>13300</v>
      </c>
      <c r="F49" s="90">
        <f t="shared" ref="F49:G49" si="20">F50</f>
        <v>13300</v>
      </c>
      <c r="G49" s="90">
        <f t="shared" si="20"/>
        <v>13300</v>
      </c>
    </row>
    <row r="50" spans="1:7" s="22" customFormat="1" ht="12.75" x14ac:dyDescent="0.2">
      <c r="A50" s="123" t="s">
        <v>48</v>
      </c>
      <c r="B50" s="124"/>
      <c r="C50" s="125"/>
      <c r="D50" s="25" t="s">
        <v>22</v>
      </c>
      <c r="E50" s="90">
        <v>13300</v>
      </c>
      <c r="F50" s="90">
        <v>13300</v>
      </c>
      <c r="G50" s="90">
        <v>13300</v>
      </c>
    </row>
    <row r="51" spans="1:7" s="22" customFormat="1" ht="12.75" x14ac:dyDescent="0.2">
      <c r="A51" s="151" t="s">
        <v>68</v>
      </c>
      <c r="B51" s="152"/>
      <c r="C51" s="152"/>
      <c r="D51" s="23" t="s">
        <v>69</v>
      </c>
      <c r="E51" s="90">
        <f>E52+E55</f>
        <v>7713</v>
      </c>
      <c r="F51" s="90">
        <f t="shared" ref="F51:G51" si="21">F52+F55</f>
        <v>7713</v>
      </c>
      <c r="G51" s="90">
        <f t="shared" si="21"/>
        <v>7713</v>
      </c>
    </row>
    <row r="52" spans="1:7" s="22" customFormat="1" ht="12.75" x14ac:dyDescent="0.2">
      <c r="A52" s="117" t="s">
        <v>44</v>
      </c>
      <c r="B52" s="118"/>
      <c r="C52" s="119"/>
      <c r="D52" s="25" t="s">
        <v>9</v>
      </c>
      <c r="E52" s="90">
        <f t="shared" ref="E52:G53" si="22">E53</f>
        <v>3713</v>
      </c>
      <c r="F52" s="90">
        <f t="shared" si="22"/>
        <v>3713</v>
      </c>
      <c r="G52" s="90">
        <f t="shared" si="22"/>
        <v>3713</v>
      </c>
    </row>
    <row r="53" spans="1:7" s="22" customFormat="1" ht="12.75" x14ac:dyDescent="0.2">
      <c r="A53" s="120" t="s">
        <v>46</v>
      </c>
      <c r="B53" s="121"/>
      <c r="C53" s="122"/>
      <c r="D53" s="25" t="s">
        <v>11</v>
      </c>
      <c r="E53" s="90">
        <f t="shared" si="22"/>
        <v>3713</v>
      </c>
      <c r="F53" s="90">
        <f t="shared" si="22"/>
        <v>3713</v>
      </c>
      <c r="G53" s="90">
        <f t="shared" si="22"/>
        <v>3713</v>
      </c>
    </row>
    <row r="54" spans="1:7" s="22" customFormat="1" ht="12.75" x14ac:dyDescent="0.2">
      <c r="A54" s="123" t="s">
        <v>48</v>
      </c>
      <c r="B54" s="124"/>
      <c r="C54" s="125"/>
      <c r="D54" s="25" t="s">
        <v>22</v>
      </c>
      <c r="E54" s="90">
        <v>3713</v>
      </c>
      <c r="F54" s="90">
        <v>3713</v>
      </c>
      <c r="G54" s="90">
        <v>3713</v>
      </c>
    </row>
    <row r="55" spans="1:7" s="22" customFormat="1" ht="12.75" x14ac:dyDescent="0.2">
      <c r="A55" s="117" t="s">
        <v>123</v>
      </c>
      <c r="B55" s="118"/>
      <c r="C55" s="119"/>
      <c r="D55" s="25" t="s">
        <v>24</v>
      </c>
      <c r="E55" s="90">
        <f t="shared" ref="E55:G56" si="23">E56</f>
        <v>4000</v>
      </c>
      <c r="F55" s="90">
        <f t="shared" si="23"/>
        <v>4000</v>
      </c>
      <c r="G55" s="90">
        <f t="shared" si="23"/>
        <v>4000</v>
      </c>
    </row>
    <row r="56" spans="1:7" s="22" customFormat="1" ht="12.75" x14ac:dyDescent="0.2">
      <c r="A56" s="120" t="s">
        <v>46</v>
      </c>
      <c r="B56" s="121"/>
      <c r="C56" s="122"/>
      <c r="D56" s="25" t="s">
        <v>11</v>
      </c>
      <c r="E56" s="90">
        <f t="shared" si="23"/>
        <v>4000</v>
      </c>
      <c r="F56" s="90">
        <f t="shared" si="23"/>
        <v>4000</v>
      </c>
      <c r="G56" s="90">
        <f t="shared" si="23"/>
        <v>4000</v>
      </c>
    </row>
    <row r="57" spans="1:7" s="22" customFormat="1" ht="12.75" x14ac:dyDescent="0.2">
      <c r="A57" s="123" t="s">
        <v>48</v>
      </c>
      <c r="B57" s="124"/>
      <c r="C57" s="125"/>
      <c r="D57" s="25" t="s">
        <v>22</v>
      </c>
      <c r="E57" s="90">
        <v>4000</v>
      </c>
      <c r="F57" s="90">
        <v>4000</v>
      </c>
      <c r="G57" s="90">
        <v>4000</v>
      </c>
    </row>
  </sheetData>
  <mergeCells count="56">
    <mergeCell ref="A56:C56"/>
    <mergeCell ref="A46:C46"/>
    <mergeCell ref="A50:C50"/>
    <mergeCell ref="A45:C45"/>
    <mergeCell ref="A32:C32"/>
    <mergeCell ref="A57:C57"/>
    <mergeCell ref="A31:C31"/>
    <mergeCell ref="A38:C38"/>
    <mergeCell ref="A39:C39"/>
    <mergeCell ref="A40:C40"/>
    <mergeCell ref="A55:C55"/>
    <mergeCell ref="A35:C35"/>
    <mergeCell ref="A36:C36"/>
    <mergeCell ref="A37:C37"/>
    <mergeCell ref="A44:C44"/>
    <mergeCell ref="A42:C42"/>
    <mergeCell ref="A43:C43"/>
    <mergeCell ref="A54:C54"/>
    <mergeCell ref="A52:C52"/>
    <mergeCell ref="A53:C53"/>
    <mergeCell ref="A30:C30"/>
    <mergeCell ref="A24:C24"/>
    <mergeCell ref="A25:C25"/>
    <mergeCell ref="A26:C26"/>
    <mergeCell ref="A27:C27"/>
    <mergeCell ref="A28:C28"/>
    <mergeCell ref="A29:C29"/>
    <mergeCell ref="A47:C47"/>
    <mergeCell ref="A33:C33"/>
    <mergeCell ref="A34:C34"/>
    <mergeCell ref="A41:C41"/>
    <mergeCell ref="A51:C51"/>
    <mergeCell ref="A48:C48"/>
    <mergeCell ref="A49:C49"/>
    <mergeCell ref="A23:C23"/>
    <mergeCell ref="A18:C18"/>
    <mergeCell ref="A19:C19"/>
    <mergeCell ref="A20:C20"/>
    <mergeCell ref="A14:C14"/>
    <mergeCell ref="A15:C15"/>
    <mergeCell ref="A16:C16"/>
    <mergeCell ref="A22:C22"/>
    <mergeCell ref="A1:G1"/>
    <mergeCell ref="A8:C8"/>
    <mergeCell ref="A9:C9"/>
    <mergeCell ref="A2:G2"/>
    <mergeCell ref="A4:C4"/>
    <mergeCell ref="A7:C7"/>
    <mergeCell ref="A5:C5"/>
    <mergeCell ref="A6:C6"/>
    <mergeCell ref="A10:C10"/>
    <mergeCell ref="A11:C11"/>
    <mergeCell ref="A13:C13"/>
    <mergeCell ref="A12:C12"/>
    <mergeCell ref="A21:C21"/>
    <mergeCell ref="A17:C17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marinaafg@gmail.com</cp:lastModifiedBy>
  <cp:lastPrinted>2023-10-25T10:54:04Z</cp:lastPrinted>
  <dcterms:created xsi:type="dcterms:W3CDTF">2022-08-12T12:51:27Z</dcterms:created>
  <dcterms:modified xsi:type="dcterms:W3CDTF">2023-10-25T10:58:16Z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